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chart8.xml" ContentType="application/vnd.openxmlformats-officedocument.drawingml.char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6.xml" ContentType="application/vnd.openxmlformats-officedocument.drawingml.char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5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5" yWindow="285" windowWidth="22995" windowHeight="14370"/>
  </bookViews>
  <sheets>
    <sheet name="Bayou Corne" sheetId="1" r:id="rId1"/>
    <sheet name="Grand Bayou" sheetId="2" r:id="rId2"/>
    <sheet name="Bayou Choupique" sheetId="3" r:id="rId3"/>
  </sheets>
  <definedNames>
    <definedName name="_xlnm.Print_Area" localSheetId="0">'Bayou Corne'!$A$1:$N$78</definedName>
  </definedNames>
  <calcPr calcId="145621"/>
</workbook>
</file>

<file path=xl/calcChain.xml><?xml version="1.0" encoding="utf-8"?>
<calcChain xmlns="http://schemas.openxmlformats.org/spreadsheetml/2006/main">
  <c r="AE2" i="1" l="1"/>
  <c r="AE38" i="1" l="1"/>
  <c r="AE39" i="1" s="1"/>
  <c r="U43" i="1"/>
  <c r="U70" i="1"/>
  <c r="AE65" i="1"/>
  <c r="AE66" i="1" s="1"/>
  <c r="AE73" i="1"/>
  <c r="AE72" i="1"/>
  <c r="AE71" i="1"/>
  <c r="AE70" i="1"/>
  <c r="AE69" i="1"/>
  <c r="U73" i="1"/>
  <c r="U72" i="1"/>
  <c r="U71" i="1"/>
  <c r="U69" i="1"/>
  <c r="AE42" i="1"/>
  <c r="AE43" i="1"/>
  <c r="U42" i="1"/>
  <c r="U65" i="1"/>
  <c r="U66" i="1" s="1"/>
  <c r="AE50" i="1"/>
  <c r="AE49" i="1"/>
  <c r="AE48" i="1"/>
  <c r="AE47" i="1"/>
  <c r="AE46" i="1"/>
  <c r="AE45" i="1"/>
  <c r="AE44" i="1"/>
  <c r="U50" i="1"/>
  <c r="U49" i="1"/>
  <c r="U48" i="1"/>
  <c r="U47" i="1"/>
  <c r="U46" i="1"/>
  <c r="U45" i="1"/>
  <c r="U44" i="1"/>
  <c r="U38" i="1"/>
  <c r="U39" i="1" s="1"/>
  <c r="AE20" i="1"/>
  <c r="AE19" i="1"/>
  <c r="AE18" i="1"/>
  <c r="AE17" i="1"/>
  <c r="AE16" i="1"/>
  <c r="AE15" i="1"/>
  <c r="AE14" i="1"/>
  <c r="AE13" i="1"/>
  <c r="AE12" i="1"/>
  <c r="AE11" i="1"/>
  <c r="AE10" i="1"/>
  <c r="AE9" i="1"/>
  <c r="U20" i="1"/>
  <c r="U19" i="1"/>
  <c r="U18" i="1"/>
  <c r="U17" i="1"/>
  <c r="U16" i="1"/>
  <c r="U15" i="1"/>
  <c r="U14" i="1"/>
  <c r="U13" i="1"/>
  <c r="U12" i="1"/>
  <c r="U11" i="1"/>
  <c r="U10" i="1"/>
  <c r="U9" i="1"/>
  <c r="AE5" i="1"/>
  <c r="AE6" i="1" s="1"/>
  <c r="U5" i="1"/>
  <c r="U6" i="1" s="1"/>
  <c r="AA62" i="1"/>
  <c r="Q62" i="1"/>
  <c r="Q34" i="1"/>
  <c r="AA34" i="1"/>
  <c r="AA2" i="1"/>
  <c r="Q2" i="1"/>
  <c r="AE62" i="1"/>
  <c r="U62" i="1"/>
  <c r="U34" i="1"/>
  <c r="AE34" i="1"/>
  <c r="U2" i="1"/>
  <c r="G66" i="1"/>
  <c r="H75" i="1" s="1"/>
  <c r="G39" i="1"/>
  <c r="H59" i="1" s="1"/>
  <c r="G6" i="1"/>
  <c r="H27" i="1" s="1"/>
  <c r="V71" i="1" l="1"/>
  <c r="V70" i="1"/>
  <c r="H47" i="1"/>
  <c r="H52" i="1"/>
  <c r="H46" i="1"/>
  <c r="H48" i="1"/>
  <c r="H53" i="1"/>
  <c r="H13" i="1"/>
  <c r="H15" i="1"/>
  <c r="H21" i="1"/>
  <c r="H28" i="1"/>
  <c r="H30" i="1"/>
  <c r="H12" i="1"/>
  <c r="H14" i="1"/>
  <c r="H20" i="1"/>
  <c r="H22" i="1"/>
  <c r="H29" i="1"/>
  <c r="H31" i="1"/>
  <c r="V72" i="1"/>
  <c r="AF70" i="1"/>
  <c r="AF69" i="1"/>
  <c r="V73" i="1"/>
  <c r="V69" i="1"/>
  <c r="V42" i="1"/>
  <c r="V44" i="1"/>
  <c r="V45" i="1"/>
  <c r="V46" i="1"/>
  <c r="V47" i="1"/>
  <c r="V48" i="1"/>
  <c r="V49" i="1"/>
  <c r="V50" i="1"/>
  <c r="V43" i="1"/>
  <c r="H54" i="1"/>
  <c r="H44" i="1"/>
  <c r="H55" i="1"/>
  <c r="H45" i="1"/>
  <c r="H56" i="1"/>
  <c r="V17" i="1"/>
  <c r="V10" i="1"/>
  <c r="V18" i="1"/>
  <c r="V11" i="1"/>
  <c r="V19" i="1"/>
  <c r="V12" i="1"/>
  <c r="V20" i="1"/>
  <c r="V13" i="1"/>
  <c r="V9" i="1"/>
  <c r="V14" i="1"/>
  <c r="V15" i="1"/>
  <c r="V16" i="1"/>
  <c r="AF17" i="1"/>
  <c r="AF10" i="1"/>
  <c r="AF18" i="1"/>
  <c r="AF11" i="1"/>
  <c r="AF19" i="1"/>
  <c r="AF12" i="1"/>
  <c r="AF20" i="1"/>
  <c r="AF13" i="1"/>
  <c r="AF9" i="1"/>
  <c r="AF14" i="1"/>
  <c r="AF15" i="1"/>
  <c r="AF16" i="1"/>
  <c r="H23" i="1"/>
  <c r="AF73" i="1"/>
  <c r="AF72" i="1"/>
  <c r="AF71" i="1"/>
  <c r="AF50" i="1"/>
  <c r="AF44" i="1"/>
  <c r="AF45" i="1"/>
  <c r="AF49" i="1"/>
  <c r="AF43" i="1"/>
  <c r="AF42" i="1"/>
  <c r="AF46" i="1"/>
  <c r="AF47" i="1"/>
  <c r="AF48" i="1"/>
  <c r="H76" i="1"/>
  <c r="H69" i="1"/>
  <c r="H77" i="1"/>
  <c r="H70" i="1"/>
  <c r="H78" i="1"/>
  <c r="H71" i="1"/>
  <c r="H16" i="1"/>
  <c r="H24" i="1"/>
  <c r="H32" i="1"/>
  <c r="H72" i="1"/>
  <c r="H9" i="1"/>
  <c r="H17" i="1"/>
  <c r="H25" i="1"/>
  <c r="H49" i="1"/>
  <c r="H57" i="1"/>
  <c r="H73" i="1"/>
  <c r="H10" i="1"/>
  <c r="H18" i="1"/>
  <c r="H26" i="1"/>
  <c r="H42" i="1"/>
  <c r="H50" i="1"/>
  <c r="H58" i="1"/>
  <c r="H74" i="1"/>
  <c r="H11" i="1"/>
  <c r="H19" i="1"/>
  <c r="H43" i="1"/>
  <c r="H51" i="1"/>
  <c r="AB73" i="1" l="1"/>
  <c r="AB72" i="1"/>
  <c r="AB71" i="1"/>
  <c r="AB70" i="1"/>
  <c r="AB69" i="1"/>
  <c r="R73" i="1"/>
  <c r="R72" i="1"/>
  <c r="R71" i="1"/>
  <c r="R70" i="1"/>
  <c r="R69" i="1"/>
  <c r="AB50" i="1"/>
  <c r="AB49" i="1"/>
  <c r="AB48" i="1"/>
  <c r="AB47" i="1"/>
  <c r="AB45" i="1"/>
  <c r="AB44" i="1"/>
  <c r="AB43" i="1"/>
  <c r="AB42" i="1"/>
  <c r="R50" i="1"/>
  <c r="R49" i="1"/>
  <c r="R48" i="1"/>
  <c r="R47" i="1"/>
  <c r="R46" i="1"/>
  <c r="R45" i="1"/>
  <c r="R44" i="1"/>
  <c r="R43" i="1"/>
  <c r="R42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R20" i="1"/>
  <c r="R19" i="1"/>
  <c r="R18" i="1"/>
  <c r="R17" i="1"/>
  <c r="R16" i="1"/>
  <c r="R15" i="1"/>
  <c r="R14" i="1"/>
  <c r="R13" i="1"/>
  <c r="R12" i="1"/>
  <c r="R11" i="1"/>
  <c r="R10" i="1"/>
  <c r="R9" i="1"/>
  <c r="J75" i="1" l="1"/>
  <c r="D70" i="1"/>
  <c r="J70" i="1" s="1"/>
  <c r="D71" i="1"/>
  <c r="J71" i="1" s="1"/>
  <c r="D72" i="1"/>
  <c r="J72" i="1" s="1"/>
  <c r="D73" i="1"/>
  <c r="J73" i="1" s="1"/>
  <c r="D74" i="1"/>
  <c r="J74" i="1" s="1"/>
  <c r="D75" i="1"/>
  <c r="D76" i="1"/>
  <c r="J76" i="1" s="1"/>
  <c r="D77" i="1"/>
  <c r="D78" i="1"/>
  <c r="D69" i="1"/>
  <c r="J69" i="1" s="1"/>
  <c r="D43" i="1"/>
  <c r="J43" i="1" s="1"/>
  <c r="D44" i="1"/>
  <c r="J44" i="1" s="1"/>
  <c r="D45" i="1"/>
  <c r="J45" i="1" s="1"/>
  <c r="D46" i="1"/>
  <c r="J46" i="1" s="1"/>
  <c r="D47" i="1"/>
  <c r="J47" i="1" s="1"/>
  <c r="D48" i="1"/>
  <c r="J48" i="1" s="1"/>
  <c r="D49" i="1"/>
  <c r="J49" i="1" s="1"/>
  <c r="D50" i="1"/>
  <c r="D51" i="1"/>
  <c r="D52" i="1"/>
  <c r="J52" i="1" s="1"/>
  <c r="D53" i="1"/>
  <c r="J53" i="1" s="1"/>
  <c r="D54" i="1"/>
  <c r="J54" i="1" s="1"/>
  <c r="D55" i="1"/>
  <c r="J55" i="1" s="1"/>
  <c r="D56" i="1"/>
  <c r="J56" i="1" s="1"/>
  <c r="D57" i="1"/>
  <c r="J57" i="1" s="1"/>
  <c r="D58" i="1"/>
  <c r="J58" i="1" s="1"/>
  <c r="D59" i="1"/>
  <c r="J59" i="1" s="1"/>
  <c r="D42" i="1"/>
  <c r="J42" i="1" s="1"/>
  <c r="D10" i="1"/>
  <c r="J10" i="1" s="1"/>
  <c r="D11" i="1"/>
  <c r="J11" i="1" s="1"/>
  <c r="D12" i="1"/>
  <c r="J12" i="1" s="1"/>
  <c r="D13" i="1"/>
  <c r="D14" i="1"/>
  <c r="D15" i="1"/>
  <c r="D16" i="1"/>
  <c r="D17" i="1"/>
  <c r="J17" i="1" s="1"/>
  <c r="D18" i="1"/>
  <c r="D19" i="1"/>
  <c r="J19" i="1" s="1"/>
  <c r="D20" i="1"/>
  <c r="J20" i="1" s="1"/>
  <c r="D21" i="1"/>
  <c r="J21" i="1" s="1"/>
  <c r="D22" i="1"/>
  <c r="J22" i="1" s="1"/>
  <c r="D23" i="1"/>
  <c r="J23" i="1" s="1"/>
  <c r="D24" i="1"/>
  <c r="J24" i="1" s="1"/>
  <c r="D25" i="1"/>
  <c r="J25" i="1" s="1"/>
  <c r="D26" i="1"/>
  <c r="J26" i="1" s="1"/>
  <c r="D27" i="1"/>
  <c r="J27" i="1" s="1"/>
  <c r="D28" i="1"/>
  <c r="J28" i="1" s="1"/>
  <c r="D29" i="1"/>
  <c r="J29" i="1" s="1"/>
  <c r="D30" i="1"/>
  <c r="J30" i="1" s="1"/>
  <c r="D31" i="1"/>
  <c r="J31" i="1" s="1"/>
  <c r="D32" i="1"/>
  <c r="J32" i="1" s="1"/>
  <c r="D9" i="1"/>
  <c r="J9" i="1" s="1"/>
</calcChain>
</file>

<file path=xl/sharedStrings.xml><?xml version="1.0" encoding="utf-8"?>
<sst xmlns="http://schemas.openxmlformats.org/spreadsheetml/2006/main" count="375" uniqueCount="17">
  <si>
    <t>Bayou Corne</t>
  </si>
  <si>
    <t>TBM</t>
  </si>
  <si>
    <t>BS</t>
  </si>
  <si>
    <t>HI</t>
  </si>
  <si>
    <t>Bent No.</t>
  </si>
  <si>
    <t>L</t>
  </si>
  <si>
    <t>R</t>
  </si>
  <si>
    <t>10.0 ft</t>
  </si>
  <si>
    <t>Date</t>
  </si>
  <si>
    <t>Bayou Choupique</t>
  </si>
  <si>
    <t>Grand Bayou</t>
  </si>
  <si>
    <t>___________________________</t>
  </si>
  <si>
    <t>Elev.</t>
  </si>
  <si>
    <t>Elev</t>
  </si>
  <si>
    <t>Diff.</t>
  </si>
  <si>
    <t>Jan 25 Right Side Profile</t>
  </si>
  <si>
    <t>Jan 25 Left Side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</si>
</sst>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1" xfId="0" applyFont="1" applyFill="1" applyBorder="1" applyAlignment="1">
      <alignment horizontal="right"/>
    </xf>
    <xf numFmtId="0" fontId="0" fillId="0" borderId="1" xfId="0" applyBorder="1"/>
    <xf numFmtId="0" fontId="5" fillId="0" borderId="0" xfId="0" applyFont="1"/>
    <xf numFmtId="0" fontId="5" fillId="0" borderId="0" xfId="0" applyFont="1" applyAlignment="1">
      <alignment horizontal="center"/>
    </xf>
    <xf numFmtId="16" fontId="3" fillId="0" borderId="0" xfId="0" applyNumberFormat="1" applyFont="1" applyAlignment="1">
      <alignment horizontal="center"/>
    </xf>
    <xf numFmtId="16" fontId="2" fillId="0" borderId="0" xfId="0" applyNumberFormat="1" applyFont="1"/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/>
    <xf numFmtId="14" fontId="0" fillId="0" borderId="0" xfId="0" applyNumberFormat="1"/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Bayou Corne Bridge - Left Side Profile</a:t>
            </a:r>
          </a:p>
        </c:rich>
      </c:tx>
      <c:layout>
        <c:manualLayout>
          <c:xMode val="edge"/>
          <c:yMode val="edge"/>
          <c:x val="0.39527984141377459"/>
          <c:y val="7.10098333326897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0853160697782868E-2"/>
          <c:y val="0.38997208782458009"/>
          <c:w val="0.83080831764567209"/>
          <c:h val="0.48280953398759424"/>
        </c:manualLayout>
      </c:layout>
      <c:scatterChart>
        <c:scatterStyle val="lineMarker"/>
        <c:varyColors val="0"/>
        <c:ser>
          <c:idx val="0"/>
          <c:order val="0"/>
          <c:tx>
            <c:v>Aug 11 Left Side Profile</c:v>
          </c:tx>
          <c:xVal>
            <c:numRef>
              <c:f>'Bayou Corne'!$O$9:$O$20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Corne'!$R$9:$R$20</c:f>
              <c:numCache>
                <c:formatCode>General</c:formatCode>
                <c:ptCount val="12"/>
                <c:pt idx="0">
                  <c:v>13.34</c:v>
                </c:pt>
                <c:pt idx="1">
                  <c:v>13.350000000000001</c:v>
                </c:pt>
                <c:pt idx="2">
                  <c:v>13.350000000000001</c:v>
                </c:pt>
                <c:pt idx="3">
                  <c:v>13.360000000000001</c:v>
                </c:pt>
                <c:pt idx="4">
                  <c:v>13.370000000000001</c:v>
                </c:pt>
                <c:pt idx="5">
                  <c:v>13.34</c:v>
                </c:pt>
                <c:pt idx="6">
                  <c:v>13.350000000000001</c:v>
                </c:pt>
                <c:pt idx="7">
                  <c:v>13.370000000000001</c:v>
                </c:pt>
                <c:pt idx="8">
                  <c:v>13.350000000000001</c:v>
                </c:pt>
                <c:pt idx="9">
                  <c:v>13.31</c:v>
                </c:pt>
                <c:pt idx="10">
                  <c:v>13.33</c:v>
                </c:pt>
                <c:pt idx="11">
                  <c:v>13.33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'Bayou Corne'!$V$2</c:f>
              <c:strCache>
                <c:ptCount val="1"/>
                <c:pt idx="0">
                  <c:v>Jan 25 Left Side Profile</c:v>
                </c:pt>
              </c:strCache>
            </c:strRef>
          </c:tx>
          <c:xVal>
            <c:numRef>
              <c:f>'Bayou Corne'!$S$9:$S$20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Corne'!$V$9:$V$20</c:f>
              <c:numCache>
                <c:formatCode>General</c:formatCode>
                <c:ptCount val="12"/>
                <c:pt idx="0">
                  <c:v>13.35</c:v>
                </c:pt>
                <c:pt idx="1">
                  <c:v>13.36</c:v>
                </c:pt>
                <c:pt idx="2">
                  <c:v>13.36</c:v>
                </c:pt>
                <c:pt idx="3">
                  <c:v>13.370000000000001</c:v>
                </c:pt>
                <c:pt idx="4">
                  <c:v>13.38</c:v>
                </c:pt>
                <c:pt idx="5">
                  <c:v>13.35</c:v>
                </c:pt>
                <c:pt idx="6">
                  <c:v>13.35</c:v>
                </c:pt>
                <c:pt idx="7">
                  <c:v>13.370000000000001</c:v>
                </c:pt>
                <c:pt idx="8">
                  <c:v>13.35</c:v>
                </c:pt>
                <c:pt idx="9">
                  <c:v>13.31</c:v>
                </c:pt>
                <c:pt idx="10">
                  <c:v>13.34</c:v>
                </c:pt>
                <c:pt idx="11">
                  <c:v>13.34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327168"/>
        <c:axId val="96329088"/>
      </c:scatterChart>
      <c:valAx>
        <c:axId val="96327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Bent 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6329088"/>
        <c:crosses val="autoZero"/>
        <c:crossBetween val="midCat"/>
      </c:valAx>
      <c:valAx>
        <c:axId val="96329088"/>
        <c:scaling>
          <c:orientation val="minMax"/>
          <c:max val="14"/>
          <c:min val="1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Bridge Profile (ft)</a:t>
                </a:r>
              </a:p>
            </c:rich>
          </c:tx>
          <c:layout>
            <c:manualLayout>
              <c:xMode val="edge"/>
              <c:yMode val="edge"/>
              <c:x val="9.297829407833488E-3"/>
              <c:y val="0.4836500022688664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6327168"/>
        <c:crosses val="autoZero"/>
        <c:crossBetween val="midCat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Bayou Corne Bridge - Right Side Profile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8677609142704199E-2"/>
          <c:y val="0.32428120454516107"/>
          <c:w val="0.83553804741734095"/>
          <c:h val="0.5599777883957282"/>
        </c:manualLayout>
      </c:layout>
      <c:scatterChart>
        <c:scatterStyle val="lineMarker"/>
        <c:varyColors val="0"/>
        <c:ser>
          <c:idx val="0"/>
          <c:order val="0"/>
          <c:tx>
            <c:v>Aug 11 Right Side Profile</c:v>
          </c:tx>
          <c:xVal>
            <c:numRef>
              <c:f>'Bayou Corne'!$Y$9:$Y$20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Corne'!$AB$9:$AB$20</c:f>
              <c:numCache>
                <c:formatCode>General</c:formatCode>
                <c:ptCount val="12"/>
                <c:pt idx="0">
                  <c:v>13.38</c:v>
                </c:pt>
                <c:pt idx="1">
                  <c:v>13.33</c:v>
                </c:pt>
                <c:pt idx="2">
                  <c:v>13.350000000000001</c:v>
                </c:pt>
                <c:pt idx="3">
                  <c:v>13.360000000000001</c:v>
                </c:pt>
                <c:pt idx="4">
                  <c:v>13.350000000000001</c:v>
                </c:pt>
                <c:pt idx="5">
                  <c:v>13.350000000000001</c:v>
                </c:pt>
                <c:pt idx="6">
                  <c:v>13.350000000000001</c:v>
                </c:pt>
                <c:pt idx="7">
                  <c:v>13.370000000000001</c:v>
                </c:pt>
                <c:pt idx="8">
                  <c:v>13.33</c:v>
                </c:pt>
                <c:pt idx="9">
                  <c:v>13.34</c:v>
                </c:pt>
                <c:pt idx="10">
                  <c:v>13.350000000000001</c:v>
                </c:pt>
                <c:pt idx="11">
                  <c:v>13.34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'Bayou Corne'!$AF$2</c:f>
              <c:strCache>
                <c:ptCount val="1"/>
                <c:pt idx="0">
                  <c:v>Jan 25 Right Side Profile</c:v>
                </c:pt>
              </c:strCache>
            </c:strRef>
          </c:tx>
          <c:xVal>
            <c:numRef>
              <c:f>'Bayou Corne'!$AC$9:$AC$20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Corne'!$AF$9:$AF$20</c:f>
              <c:numCache>
                <c:formatCode>General</c:formatCode>
                <c:ptCount val="12"/>
                <c:pt idx="0">
                  <c:v>13.39</c:v>
                </c:pt>
                <c:pt idx="1">
                  <c:v>13.35</c:v>
                </c:pt>
                <c:pt idx="2">
                  <c:v>13.36</c:v>
                </c:pt>
                <c:pt idx="3">
                  <c:v>13.370000000000001</c:v>
                </c:pt>
                <c:pt idx="4">
                  <c:v>13.370000000000001</c:v>
                </c:pt>
                <c:pt idx="5">
                  <c:v>13.36</c:v>
                </c:pt>
                <c:pt idx="6">
                  <c:v>13.35</c:v>
                </c:pt>
                <c:pt idx="7">
                  <c:v>13.370000000000001</c:v>
                </c:pt>
                <c:pt idx="8">
                  <c:v>13.34</c:v>
                </c:pt>
                <c:pt idx="9">
                  <c:v>13.34</c:v>
                </c:pt>
                <c:pt idx="10">
                  <c:v>13.35</c:v>
                </c:pt>
                <c:pt idx="11">
                  <c:v>13.34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773440"/>
        <c:axId val="95775360"/>
      </c:scatterChart>
      <c:valAx>
        <c:axId val="95773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Bent 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5775360"/>
        <c:crosses val="autoZero"/>
        <c:crossBetween val="midCat"/>
      </c:valAx>
      <c:valAx>
        <c:axId val="95775360"/>
        <c:scaling>
          <c:orientation val="minMax"/>
          <c:max val="14"/>
          <c:min val="1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Bridge Profile (ft)</a:t>
                </a:r>
              </a:p>
            </c:rich>
          </c:tx>
          <c:layout>
            <c:manualLayout>
              <c:xMode val="edge"/>
              <c:yMode val="edge"/>
              <c:x val="8.6988544433111142E-3"/>
              <c:y val="0.4766167688220453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5773440"/>
        <c:crosses val="autoZero"/>
        <c:crossBetween val="midCat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Grand Bayou Bridge Left Side Profile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1025094444075825E-2"/>
          <c:y val="0.20006988831951342"/>
          <c:w val="0.82923174105511577"/>
          <c:h val="0.6000717878146079"/>
        </c:manualLayout>
      </c:layout>
      <c:scatterChart>
        <c:scatterStyle val="lineMarker"/>
        <c:varyColors val="0"/>
        <c:ser>
          <c:idx val="0"/>
          <c:order val="0"/>
          <c:tx>
            <c:v>Aug 11 Left Side Profile</c:v>
          </c:tx>
          <c:xVal>
            <c:numRef>
              <c:f>'Bayou Corne'!$O$42:$O$50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'Bayou Corne'!$R$42:$R$50</c:f>
              <c:numCache>
                <c:formatCode>General</c:formatCode>
                <c:ptCount val="9"/>
                <c:pt idx="0">
                  <c:v>11.939999999999998</c:v>
                </c:pt>
                <c:pt idx="1">
                  <c:v>11.969999999999999</c:v>
                </c:pt>
                <c:pt idx="2">
                  <c:v>11.959999999999999</c:v>
                </c:pt>
                <c:pt idx="3">
                  <c:v>12.04</c:v>
                </c:pt>
                <c:pt idx="4">
                  <c:v>12.009999999999998</c:v>
                </c:pt>
                <c:pt idx="5">
                  <c:v>12.009999999999998</c:v>
                </c:pt>
                <c:pt idx="6">
                  <c:v>12</c:v>
                </c:pt>
                <c:pt idx="7">
                  <c:v>12</c:v>
                </c:pt>
                <c:pt idx="8">
                  <c:v>11.95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'Bayou Corne'!$V$34</c:f>
              <c:strCache>
                <c:ptCount val="1"/>
                <c:pt idx="0">
                  <c:v>Jan 25 Left Side Profile</c:v>
                </c:pt>
              </c:strCache>
            </c:strRef>
          </c:tx>
          <c:xVal>
            <c:numRef>
              <c:f>'Bayou Corne'!$S$42:$S$50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'Bayou Corne'!$V$42:$V$50</c:f>
              <c:numCache>
                <c:formatCode>General</c:formatCode>
                <c:ptCount val="9"/>
                <c:pt idx="0">
                  <c:v>11.940000000000001</c:v>
                </c:pt>
                <c:pt idx="1">
                  <c:v>11.96</c:v>
                </c:pt>
                <c:pt idx="2">
                  <c:v>12</c:v>
                </c:pt>
                <c:pt idx="3">
                  <c:v>12.030000000000001</c:v>
                </c:pt>
                <c:pt idx="4">
                  <c:v>12</c:v>
                </c:pt>
                <c:pt idx="5">
                  <c:v>12</c:v>
                </c:pt>
                <c:pt idx="6">
                  <c:v>11.99</c:v>
                </c:pt>
                <c:pt idx="7">
                  <c:v>11.99</c:v>
                </c:pt>
                <c:pt idx="8">
                  <c:v>11.940000000000001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805824"/>
        <c:axId val="95807744"/>
      </c:scatterChart>
      <c:valAx>
        <c:axId val="95805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Bent 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5807744"/>
        <c:crosses val="autoZero"/>
        <c:crossBetween val="midCat"/>
      </c:valAx>
      <c:valAx>
        <c:axId val="95807744"/>
        <c:scaling>
          <c:orientation val="minMax"/>
          <c:max val="12.6"/>
          <c:min val="11.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Bridge Profile (ft)</a:t>
                </a:r>
              </a:p>
            </c:rich>
          </c:tx>
          <c:layout>
            <c:manualLayout>
              <c:xMode val="edge"/>
              <c:yMode val="edge"/>
              <c:x val="8.6814748588482909E-3"/>
              <c:y val="0.4096526445720453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5805824"/>
        <c:crosses val="autoZero"/>
        <c:crossBetween val="midCat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Grand Bayou Bridge - Right Side Profile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1830762323816788E-2"/>
          <c:y val="0.18508249045263925"/>
          <c:w val="0.83238489423622841"/>
          <c:h val="0.63424512817767598"/>
        </c:manualLayout>
      </c:layout>
      <c:scatterChart>
        <c:scatterStyle val="lineMarker"/>
        <c:varyColors val="0"/>
        <c:ser>
          <c:idx val="0"/>
          <c:order val="0"/>
          <c:tx>
            <c:v>Aug 11 Right Side Profile</c:v>
          </c:tx>
          <c:xVal>
            <c:numRef>
              <c:f>'Bayou Corne'!$Y$42:$Y$50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'Bayou Corne'!$AB$42:$AB$50</c:f>
              <c:numCache>
                <c:formatCode>General</c:formatCode>
                <c:ptCount val="9"/>
                <c:pt idx="0">
                  <c:v>11.969999999999999</c:v>
                </c:pt>
                <c:pt idx="1">
                  <c:v>11.989999999999998</c:v>
                </c:pt>
                <c:pt idx="2">
                  <c:v>12.02</c:v>
                </c:pt>
                <c:pt idx="3">
                  <c:v>12.009999999999998</c:v>
                </c:pt>
                <c:pt idx="5">
                  <c:v>12.02</c:v>
                </c:pt>
                <c:pt idx="6">
                  <c:v>12.009999999999998</c:v>
                </c:pt>
                <c:pt idx="7">
                  <c:v>11.989999999999998</c:v>
                </c:pt>
                <c:pt idx="8">
                  <c:v>11.939999999999998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'Bayou Corne'!$AF$34</c:f>
              <c:strCache>
                <c:ptCount val="1"/>
                <c:pt idx="0">
                  <c:v>Jan 25 Right Side Profile</c:v>
                </c:pt>
              </c:strCache>
            </c:strRef>
          </c:tx>
          <c:xVal>
            <c:numRef>
              <c:f>'Bayou Corne'!$AC$42:$AC$50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'Bayou Corne'!$AF$42:$AF$50</c:f>
              <c:numCache>
                <c:formatCode>General</c:formatCode>
                <c:ptCount val="9"/>
                <c:pt idx="0">
                  <c:v>12</c:v>
                </c:pt>
                <c:pt idx="1">
                  <c:v>11.99</c:v>
                </c:pt>
                <c:pt idx="2">
                  <c:v>12.010000000000002</c:v>
                </c:pt>
                <c:pt idx="3">
                  <c:v>12</c:v>
                </c:pt>
                <c:pt idx="4">
                  <c:v>12</c:v>
                </c:pt>
                <c:pt idx="5">
                  <c:v>12.010000000000002</c:v>
                </c:pt>
                <c:pt idx="6">
                  <c:v>11.99</c:v>
                </c:pt>
                <c:pt idx="7">
                  <c:v>11.98</c:v>
                </c:pt>
                <c:pt idx="8">
                  <c:v>11.91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513408"/>
        <c:axId val="96515584"/>
      </c:scatterChart>
      <c:valAx>
        <c:axId val="96513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Bent 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6515584"/>
        <c:crosses val="autoZero"/>
        <c:crossBetween val="midCat"/>
      </c:valAx>
      <c:valAx>
        <c:axId val="96515584"/>
        <c:scaling>
          <c:orientation val="minMax"/>
          <c:max val="12.6"/>
          <c:min val="11.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Bridge Profile (ft)</a:t>
                </a:r>
              </a:p>
            </c:rich>
          </c:tx>
          <c:layout>
            <c:manualLayout>
              <c:xMode val="edge"/>
              <c:yMode val="edge"/>
              <c:x val="1.0275431033867409E-2"/>
              <c:y val="0.2976291615736945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6513408"/>
        <c:crosses val="autoZero"/>
        <c:crossBetween val="midCat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Bayou Choupique Bridge - Left Side Profile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6.2849418873248034E-2"/>
          <c:y val="0.17527064085157545"/>
          <c:w val="0.81740741662594363"/>
          <c:h val="0.67048521628650526"/>
        </c:manualLayout>
      </c:layout>
      <c:scatterChart>
        <c:scatterStyle val="lineMarker"/>
        <c:varyColors val="0"/>
        <c:ser>
          <c:idx val="0"/>
          <c:order val="0"/>
          <c:tx>
            <c:v>Aug 11 Left Side Profile</c:v>
          </c:tx>
          <c:xVal>
            <c:numRef>
              <c:f>'Bayou Corne'!$O$69:$O$73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'Bayou Corne'!$R$69:$R$73</c:f>
              <c:numCache>
                <c:formatCode>General</c:formatCode>
                <c:ptCount val="5"/>
                <c:pt idx="0">
                  <c:v>10.34</c:v>
                </c:pt>
                <c:pt idx="1">
                  <c:v>10.399999999999999</c:v>
                </c:pt>
                <c:pt idx="2">
                  <c:v>10.45</c:v>
                </c:pt>
                <c:pt idx="3">
                  <c:v>10.42</c:v>
                </c:pt>
                <c:pt idx="4">
                  <c:v>10.37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'Bayou Corne'!$V$62</c:f>
              <c:strCache>
                <c:ptCount val="1"/>
                <c:pt idx="0">
                  <c:v>Jan 25 Left Side Profile</c:v>
                </c:pt>
              </c:strCache>
            </c:strRef>
          </c:tx>
          <c:xVal>
            <c:numRef>
              <c:f>'Bayou Corne'!$S$69:$S$73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'Bayou Corne'!$V$69:$V$73</c:f>
              <c:numCache>
                <c:formatCode>General</c:formatCode>
                <c:ptCount val="5"/>
                <c:pt idx="0">
                  <c:v>10.34</c:v>
                </c:pt>
                <c:pt idx="1">
                  <c:v>10.4</c:v>
                </c:pt>
                <c:pt idx="2">
                  <c:v>10.45</c:v>
                </c:pt>
                <c:pt idx="3">
                  <c:v>10.43</c:v>
                </c:pt>
                <c:pt idx="4">
                  <c:v>10.379999999999999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143424"/>
        <c:axId val="97157888"/>
      </c:scatterChart>
      <c:valAx>
        <c:axId val="97143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Bent 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7157888"/>
        <c:crosses val="autoZero"/>
        <c:crossBetween val="midCat"/>
      </c:valAx>
      <c:valAx>
        <c:axId val="97157888"/>
        <c:scaling>
          <c:orientation val="minMax"/>
          <c:max val="11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Profile (ft)</a:t>
                </a:r>
              </a:p>
            </c:rich>
          </c:tx>
          <c:layout>
            <c:manualLayout>
              <c:xMode val="edge"/>
              <c:yMode val="edge"/>
              <c:x val="1.4987781221073465E-2"/>
              <c:y val="0.4449884322465305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7143424"/>
        <c:crosses val="autoZero"/>
        <c:crossBetween val="midCat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Bayou Choupique Bridge - Right Side Profile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4443375048267137E-2"/>
          <c:y val="0.17249256417805792"/>
          <c:w val="0.81977228151177806"/>
          <c:h val="0.68880147536752845"/>
        </c:manualLayout>
      </c:layout>
      <c:scatterChart>
        <c:scatterStyle val="lineMarker"/>
        <c:varyColors val="0"/>
        <c:ser>
          <c:idx val="0"/>
          <c:order val="0"/>
          <c:tx>
            <c:v>Aug 11 Right Side Profile</c:v>
          </c:tx>
          <c:xVal>
            <c:numRef>
              <c:f>'Bayou Corne'!$Y$69:$Y$73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'Bayou Corne'!$AB$69:$AB$73</c:f>
              <c:numCache>
                <c:formatCode>General</c:formatCode>
                <c:ptCount val="5"/>
                <c:pt idx="0">
                  <c:v>10.37</c:v>
                </c:pt>
                <c:pt idx="1">
                  <c:v>10.41</c:v>
                </c:pt>
                <c:pt idx="2">
                  <c:v>10.42</c:v>
                </c:pt>
                <c:pt idx="3">
                  <c:v>10.39</c:v>
                </c:pt>
                <c:pt idx="4">
                  <c:v>10.34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'Bayou Corne'!$AF$62</c:f>
              <c:strCache>
                <c:ptCount val="1"/>
                <c:pt idx="0">
                  <c:v>Jan 25 Right Side Profile</c:v>
                </c:pt>
              </c:strCache>
            </c:strRef>
          </c:tx>
          <c:xVal>
            <c:numRef>
              <c:f>'Bayou Corne'!$AC$69:$AC$73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'Bayou Corne'!$AF$69:$AF$73</c:f>
              <c:numCache>
                <c:formatCode>General</c:formatCode>
                <c:ptCount val="5"/>
                <c:pt idx="0">
                  <c:v>10.37</c:v>
                </c:pt>
                <c:pt idx="1">
                  <c:v>10.41</c:v>
                </c:pt>
                <c:pt idx="2">
                  <c:v>10.43</c:v>
                </c:pt>
                <c:pt idx="3">
                  <c:v>10.39</c:v>
                </c:pt>
                <c:pt idx="4">
                  <c:v>10.37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179520"/>
        <c:axId val="97185792"/>
      </c:scatterChart>
      <c:valAx>
        <c:axId val="97179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Bent 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7185792"/>
        <c:crosses val="autoZero"/>
        <c:crossBetween val="midCat"/>
      </c:valAx>
      <c:valAx>
        <c:axId val="97185792"/>
        <c:scaling>
          <c:orientation val="minMax"/>
          <c:max val="11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Profile (ft)</a:t>
                </a:r>
              </a:p>
            </c:rich>
          </c:tx>
          <c:layout>
            <c:manualLayout>
              <c:xMode val="edge"/>
              <c:yMode val="edge"/>
              <c:x val="1.9734890577205174E-2"/>
              <c:y val="0.4109698902495482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7179520"/>
        <c:crosses val="autoZero"/>
        <c:crossBetween val="midCat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588175884190251E-2"/>
          <c:y val="1.2479590357953723E-2"/>
          <c:w val="0.85366868036982313"/>
          <c:h val="0.92606508542260435"/>
        </c:manualLayout>
      </c:layout>
      <c:scatterChart>
        <c:scatterStyle val="lineMarker"/>
        <c:varyColors val="0"/>
        <c:ser>
          <c:idx val="0"/>
          <c:order val="0"/>
          <c:tx>
            <c:v>Aug 11 Left Side Profile</c:v>
          </c:tx>
          <c:xVal>
            <c:numRef>
              <c:f>'Bayou Corne'!$O$9:$O$20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Corne'!$R$9:$R$20</c:f>
              <c:numCache>
                <c:formatCode>General</c:formatCode>
                <c:ptCount val="12"/>
                <c:pt idx="0">
                  <c:v>13.34</c:v>
                </c:pt>
                <c:pt idx="1">
                  <c:v>13.350000000000001</c:v>
                </c:pt>
                <c:pt idx="2">
                  <c:v>13.350000000000001</c:v>
                </c:pt>
                <c:pt idx="3">
                  <c:v>13.360000000000001</c:v>
                </c:pt>
                <c:pt idx="4">
                  <c:v>13.370000000000001</c:v>
                </c:pt>
                <c:pt idx="5">
                  <c:v>13.34</c:v>
                </c:pt>
                <c:pt idx="6">
                  <c:v>13.350000000000001</c:v>
                </c:pt>
                <c:pt idx="7">
                  <c:v>13.370000000000001</c:v>
                </c:pt>
                <c:pt idx="8">
                  <c:v>13.350000000000001</c:v>
                </c:pt>
                <c:pt idx="9">
                  <c:v>13.31</c:v>
                </c:pt>
                <c:pt idx="10">
                  <c:v>13.33</c:v>
                </c:pt>
                <c:pt idx="11">
                  <c:v>13.33</c:v>
                </c:pt>
              </c:numCache>
            </c:numRef>
          </c:yVal>
          <c:smooth val="0"/>
        </c:ser>
        <c:ser>
          <c:idx val="1"/>
          <c:order val="1"/>
          <c:tx>
            <c:v>Sep 29 Left side Profile</c:v>
          </c:tx>
          <c:xVal>
            <c:numRef>
              <c:f>'Bayou Corne'!$S$9:$S$20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Corne'!$V$9:$V$20</c:f>
              <c:numCache>
                <c:formatCode>General</c:formatCode>
                <c:ptCount val="12"/>
                <c:pt idx="0">
                  <c:v>13.35</c:v>
                </c:pt>
                <c:pt idx="1">
                  <c:v>13.36</c:v>
                </c:pt>
                <c:pt idx="2">
                  <c:v>13.36</c:v>
                </c:pt>
                <c:pt idx="3">
                  <c:v>13.370000000000001</c:v>
                </c:pt>
                <c:pt idx="4">
                  <c:v>13.38</c:v>
                </c:pt>
                <c:pt idx="5">
                  <c:v>13.35</c:v>
                </c:pt>
                <c:pt idx="6">
                  <c:v>13.35</c:v>
                </c:pt>
                <c:pt idx="7">
                  <c:v>13.370000000000001</c:v>
                </c:pt>
                <c:pt idx="8">
                  <c:v>13.35</c:v>
                </c:pt>
                <c:pt idx="9">
                  <c:v>13.31</c:v>
                </c:pt>
                <c:pt idx="10">
                  <c:v>13.34</c:v>
                </c:pt>
                <c:pt idx="11">
                  <c:v>13.34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113600"/>
        <c:axId val="97115136"/>
      </c:scatterChart>
      <c:valAx>
        <c:axId val="97113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115136"/>
        <c:crosses val="autoZero"/>
        <c:crossBetween val="midCat"/>
      </c:valAx>
      <c:valAx>
        <c:axId val="97115136"/>
        <c:scaling>
          <c:orientation val="minMax"/>
          <c:max val="14"/>
          <c:min val="13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9711360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547004071046942E-2"/>
          <c:y val="1.2479590357953723E-2"/>
          <c:w val="0.85366868036982313"/>
          <c:h val="0.92606508542260435"/>
        </c:manualLayout>
      </c:layout>
      <c:scatterChart>
        <c:scatterStyle val="lineMarker"/>
        <c:varyColors val="0"/>
        <c:ser>
          <c:idx val="0"/>
          <c:order val="0"/>
          <c:tx>
            <c:v>Aug 11 Right Side Profile</c:v>
          </c:tx>
          <c:xVal>
            <c:numRef>
              <c:f>'Bayou Corne'!$Y$9:$Y$20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Corne'!$AB$9:$AB$20</c:f>
              <c:numCache>
                <c:formatCode>General</c:formatCode>
                <c:ptCount val="12"/>
                <c:pt idx="0">
                  <c:v>13.38</c:v>
                </c:pt>
                <c:pt idx="1">
                  <c:v>13.33</c:v>
                </c:pt>
                <c:pt idx="2">
                  <c:v>13.350000000000001</c:v>
                </c:pt>
                <c:pt idx="3">
                  <c:v>13.360000000000001</c:v>
                </c:pt>
                <c:pt idx="4">
                  <c:v>13.350000000000001</c:v>
                </c:pt>
                <c:pt idx="5">
                  <c:v>13.350000000000001</c:v>
                </c:pt>
                <c:pt idx="6">
                  <c:v>13.350000000000001</c:v>
                </c:pt>
                <c:pt idx="7">
                  <c:v>13.370000000000001</c:v>
                </c:pt>
                <c:pt idx="8">
                  <c:v>13.33</c:v>
                </c:pt>
                <c:pt idx="9">
                  <c:v>13.34</c:v>
                </c:pt>
                <c:pt idx="10">
                  <c:v>13.350000000000001</c:v>
                </c:pt>
                <c:pt idx="11">
                  <c:v>13.34</c:v>
                </c:pt>
              </c:numCache>
            </c:numRef>
          </c:yVal>
          <c:smooth val="0"/>
        </c:ser>
        <c:ser>
          <c:idx val="1"/>
          <c:order val="1"/>
          <c:tx>
            <c:v>Sep 29 Right Side Profile</c:v>
          </c:tx>
          <c:xVal>
            <c:numRef>
              <c:f>'Bayou Corne'!$AC$9:$AC$20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Corne'!$AF$9:$AF$20</c:f>
              <c:numCache>
                <c:formatCode>General</c:formatCode>
                <c:ptCount val="12"/>
                <c:pt idx="0">
                  <c:v>13.39</c:v>
                </c:pt>
                <c:pt idx="1">
                  <c:v>13.35</c:v>
                </c:pt>
                <c:pt idx="2">
                  <c:v>13.36</c:v>
                </c:pt>
                <c:pt idx="3">
                  <c:v>13.370000000000001</c:v>
                </c:pt>
                <c:pt idx="4">
                  <c:v>13.370000000000001</c:v>
                </c:pt>
                <c:pt idx="5">
                  <c:v>13.36</c:v>
                </c:pt>
                <c:pt idx="6">
                  <c:v>13.35</c:v>
                </c:pt>
                <c:pt idx="7">
                  <c:v>13.370000000000001</c:v>
                </c:pt>
                <c:pt idx="8">
                  <c:v>13.34</c:v>
                </c:pt>
                <c:pt idx="9">
                  <c:v>13.34</c:v>
                </c:pt>
                <c:pt idx="10">
                  <c:v>13.35</c:v>
                </c:pt>
                <c:pt idx="11">
                  <c:v>13.34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857088"/>
        <c:axId val="96858880"/>
      </c:scatterChart>
      <c:valAx>
        <c:axId val="9685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858880"/>
        <c:crosses val="autoZero"/>
        <c:crossBetween val="midCat"/>
      </c:valAx>
      <c:valAx>
        <c:axId val="96858880"/>
        <c:scaling>
          <c:orientation val="minMax"/>
          <c:max val="14"/>
          <c:min val="13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9685708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381000</xdr:colOff>
      <xdr:row>0</xdr:row>
      <xdr:rowOff>457200</xdr:rowOff>
    </xdr:from>
    <xdr:to>
      <xdr:col>59</xdr:col>
      <xdr:colOff>571500</xdr:colOff>
      <xdr:row>10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435428</xdr:colOff>
      <xdr:row>11</xdr:row>
      <xdr:rowOff>141514</xdr:rowOff>
    </xdr:from>
    <xdr:to>
      <xdr:col>60</xdr:col>
      <xdr:colOff>114301</xdr:colOff>
      <xdr:row>19</xdr:row>
      <xdr:rowOff>65314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</xdr:col>
      <xdr:colOff>598714</xdr:colOff>
      <xdr:row>32</xdr:row>
      <xdr:rowOff>176893</xdr:rowOff>
    </xdr:from>
    <xdr:to>
      <xdr:col>60</xdr:col>
      <xdr:colOff>176893</xdr:colOff>
      <xdr:row>41</xdr:row>
      <xdr:rowOff>291193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0</xdr:colOff>
      <xdr:row>44</xdr:row>
      <xdr:rowOff>0</xdr:rowOff>
    </xdr:from>
    <xdr:to>
      <xdr:col>60</xdr:col>
      <xdr:colOff>190500</xdr:colOff>
      <xdr:row>52</xdr:row>
      <xdr:rowOff>304800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0</xdr:colOff>
      <xdr:row>60</xdr:row>
      <xdr:rowOff>0</xdr:rowOff>
    </xdr:from>
    <xdr:to>
      <xdr:col>60</xdr:col>
      <xdr:colOff>190500</xdr:colOff>
      <xdr:row>68</xdr:row>
      <xdr:rowOff>152400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0</xdr:colOff>
      <xdr:row>69</xdr:row>
      <xdr:rowOff>0</xdr:rowOff>
    </xdr:from>
    <xdr:to>
      <xdr:col>60</xdr:col>
      <xdr:colOff>190500</xdr:colOff>
      <xdr:row>77</xdr:row>
      <xdr:rowOff>304800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24</xdr:col>
      <xdr:colOff>127000</xdr:colOff>
      <xdr:row>8</xdr:row>
      <xdr:rowOff>74613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10</xdr:row>
      <xdr:rowOff>157163</xdr:rowOff>
    </xdr:from>
    <xdr:to>
      <xdr:col>24</xdr:col>
      <xdr:colOff>146050</xdr:colOff>
      <xdr:row>17</xdr:row>
      <xdr:rowOff>398463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8"/>
  <sheetViews>
    <sheetView tabSelected="1" zoomScale="35" zoomScaleNormal="35" workbookViewId="0">
      <selection activeCell="J35" sqref="J35"/>
    </sheetView>
  </sheetViews>
  <sheetFormatPr defaultRowHeight="15" x14ac:dyDescent="0.25"/>
  <cols>
    <col min="1" max="1" width="9" customWidth="1"/>
    <col min="2" max="2" width="7" customWidth="1"/>
    <col min="3" max="3" width="34.42578125" customWidth="1"/>
    <col min="4" max="4" width="14.5703125" customWidth="1"/>
    <col min="5" max="5" width="9" customWidth="1"/>
    <col min="6" max="6" width="7" customWidth="1"/>
    <col min="7" max="7" width="34.42578125" customWidth="1"/>
    <col min="8" max="8" width="14.5703125" customWidth="1"/>
    <col min="10" max="10" width="19.42578125" customWidth="1"/>
    <col min="15" max="15" width="9.28515625" bestFit="1" customWidth="1"/>
    <col min="17" max="17" width="17" bestFit="1" customWidth="1"/>
    <col min="18" max="18" width="15" customWidth="1"/>
    <col min="21" max="21" width="18" customWidth="1"/>
    <col min="22" max="22" width="18.140625" customWidth="1"/>
    <col min="27" max="27" width="17.7109375" customWidth="1"/>
    <col min="28" max="28" width="13.42578125" customWidth="1"/>
    <col min="31" max="31" width="24.85546875" customWidth="1"/>
    <col min="32" max="32" width="16" customWidth="1"/>
  </cols>
  <sheetData>
    <row r="1" spans="1:32" ht="47.25" customHeight="1" x14ac:dyDescent="0.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3"/>
    </row>
    <row r="2" spans="1:32" ht="47.25" customHeight="1" x14ac:dyDescent="0.5">
      <c r="A2" s="1"/>
      <c r="B2" s="1"/>
      <c r="C2" s="13">
        <v>41132</v>
      </c>
      <c r="D2" s="1"/>
      <c r="E2" s="16"/>
      <c r="F2" s="16"/>
      <c r="G2" s="13">
        <v>42418</v>
      </c>
      <c r="H2" s="16"/>
      <c r="I2" s="1"/>
      <c r="J2" s="3"/>
      <c r="O2" s="1"/>
      <c r="P2" s="1"/>
      <c r="Q2" s="13">
        <f>$C$2</f>
        <v>41132</v>
      </c>
      <c r="R2" s="1"/>
      <c r="S2" s="1"/>
      <c r="T2" s="1"/>
      <c r="U2" s="13">
        <f>$G$2</f>
        <v>42418</v>
      </c>
      <c r="V2" t="s">
        <v>16</v>
      </c>
      <c r="Y2" s="1"/>
      <c r="Z2" s="1"/>
      <c r="AA2" s="13">
        <f>$C$2</f>
        <v>41132</v>
      </c>
      <c r="AB2" s="1"/>
      <c r="AC2" s="1"/>
      <c r="AD2" s="1"/>
      <c r="AE2" s="13">
        <f>$G$2</f>
        <v>42418</v>
      </c>
      <c r="AF2" t="s">
        <v>15</v>
      </c>
    </row>
    <row r="4" spans="1:32" ht="24.95" customHeight="1" x14ac:dyDescent="0.4">
      <c r="A4" s="26" t="s">
        <v>1</v>
      </c>
      <c r="B4" s="26"/>
      <c r="C4" s="5" t="s">
        <v>7</v>
      </c>
      <c r="E4" s="19" t="s">
        <v>1</v>
      </c>
      <c r="F4" s="20"/>
      <c r="G4" s="15" t="s">
        <v>7</v>
      </c>
      <c r="O4" s="26" t="s">
        <v>1</v>
      </c>
      <c r="P4" s="26"/>
      <c r="Q4" s="7" t="s">
        <v>7</v>
      </c>
      <c r="S4" s="26" t="s">
        <v>1</v>
      </c>
      <c r="T4" s="26"/>
      <c r="U4" s="7" t="s">
        <v>7</v>
      </c>
      <c r="Y4" s="26" t="s">
        <v>1</v>
      </c>
      <c r="Z4" s="26"/>
      <c r="AA4" s="7" t="s">
        <v>7</v>
      </c>
      <c r="AC4" s="26" t="s">
        <v>1</v>
      </c>
      <c r="AD4" s="26"/>
      <c r="AE4" s="7" t="s">
        <v>7</v>
      </c>
    </row>
    <row r="5" spans="1:32" ht="24.95" customHeight="1" x14ac:dyDescent="0.4">
      <c r="A5" s="26" t="s">
        <v>2</v>
      </c>
      <c r="B5" s="26"/>
      <c r="C5" s="6">
        <v>4.38</v>
      </c>
      <c r="E5" s="19" t="s">
        <v>2</v>
      </c>
      <c r="F5" s="20"/>
      <c r="G5" s="6">
        <v>5.49</v>
      </c>
      <c r="O5" s="26" t="s">
        <v>2</v>
      </c>
      <c r="P5" s="26"/>
      <c r="Q5" s="6">
        <v>4.38</v>
      </c>
      <c r="S5" s="26" t="s">
        <v>2</v>
      </c>
      <c r="T5" s="26"/>
      <c r="U5" s="6">
        <f>G5</f>
        <v>5.49</v>
      </c>
      <c r="Y5" s="26" t="s">
        <v>2</v>
      </c>
      <c r="Z5" s="26"/>
      <c r="AA5" s="6">
        <v>4.38</v>
      </c>
      <c r="AC5" s="26" t="s">
        <v>2</v>
      </c>
      <c r="AD5" s="26"/>
      <c r="AE5" s="6">
        <f>G5</f>
        <v>5.49</v>
      </c>
    </row>
    <row r="6" spans="1:32" ht="24.95" customHeight="1" x14ac:dyDescent="0.4">
      <c r="A6" s="26" t="s">
        <v>3</v>
      </c>
      <c r="B6" s="26"/>
      <c r="C6" s="6">
        <v>14.38</v>
      </c>
      <c r="E6" s="19" t="s">
        <v>3</v>
      </c>
      <c r="F6" s="20"/>
      <c r="G6" s="6">
        <f>G5+10</f>
        <v>15.49</v>
      </c>
      <c r="O6" s="26" t="s">
        <v>3</v>
      </c>
      <c r="P6" s="26"/>
      <c r="Q6" s="6">
        <v>14.38</v>
      </c>
      <c r="S6" s="26" t="s">
        <v>3</v>
      </c>
      <c r="T6" s="26"/>
      <c r="U6" s="6">
        <f>10+U5</f>
        <v>15.49</v>
      </c>
      <c r="Y6" s="26" t="s">
        <v>3</v>
      </c>
      <c r="Z6" s="26"/>
      <c r="AA6" s="6">
        <v>14.38</v>
      </c>
      <c r="AC6" s="26" t="s">
        <v>3</v>
      </c>
      <c r="AD6" s="26"/>
      <c r="AE6" s="6">
        <f>10+AE5</f>
        <v>15.49</v>
      </c>
    </row>
    <row r="8" spans="1:32" ht="35.1" customHeight="1" x14ac:dyDescent="0.45">
      <c r="A8" s="25" t="s">
        <v>4</v>
      </c>
      <c r="B8" s="25"/>
      <c r="C8" s="5" t="s">
        <v>2</v>
      </c>
      <c r="D8" s="12" t="s">
        <v>12</v>
      </c>
      <c r="E8" s="21" t="s">
        <v>4</v>
      </c>
      <c r="F8" s="22"/>
      <c r="G8" s="15" t="s">
        <v>2</v>
      </c>
      <c r="H8" s="12" t="s">
        <v>12</v>
      </c>
      <c r="J8" s="4" t="s">
        <v>14</v>
      </c>
      <c r="O8" s="25" t="s">
        <v>4</v>
      </c>
      <c r="P8" s="25"/>
      <c r="Q8" s="7" t="s">
        <v>2</v>
      </c>
      <c r="R8" s="12" t="s">
        <v>12</v>
      </c>
      <c r="S8" s="25" t="s">
        <v>4</v>
      </c>
      <c r="T8" s="25"/>
      <c r="U8" s="7" t="s">
        <v>2</v>
      </c>
      <c r="V8" s="12" t="s">
        <v>12</v>
      </c>
      <c r="Y8" s="25" t="s">
        <v>4</v>
      </c>
      <c r="Z8" s="25"/>
      <c r="AA8" s="7" t="s">
        <v>2</v>
      </c>
      <c r="AB8" s="12" t="s">
        <v>12</v>
      </c>
      <c r="AC8" s="25" t="s">
        <v>4</v>
      </c>
      <c r="AD8" s="25"/>
      <c r="AE8" s="7" t="s">
        <v>2</v>
      </c>
      <c r="AF8" s="12" t="s">
        <v>12</v>
      </c>
    </row>
    <row r="9" spans="1:32" ht="35.1" customHeight="1" x14ac:dyDescent="0.4">
      <c r="A9" s="8">
        <v>1</v>
      </c>
      <c r="B9" s="9" t="s">
        <v>5</v>
      </c>
      <c r="C9" s="8">
        <v>1.04</v>
      </c>
      <c r="D9" s="2">
        <f>14.38-C9</f>
        <v>13.34</v>
      </c>
      <c r="E9" s="8">
        <v>1</v>
      </c>
      <c r="F9" s="9" t="s">
        <v>5</v>
      </c>
      <c r="G9" s="8">
        <v>2.14</v>
      </c>
      <c r="H9" s="2">
        <f>$G$6-G9</f>
        <v>13.35</v>
      </c>
      <c r="J9" s="2">
        <f>H9-D9</f>
        <v>9.9999999999997868E-3</v>
      </c>
      <c r="O9" s="8">
        <v>1</v>
      </c>
      <c r="P9" s="9" t="s">
        <v>5</v>
      </c>
      <c r="Q9" s="8">
        <v>1.04</v>
      </c>
      <c r="R9" s="2">
        <f>14.38-Q9</f>
        <v>13.34</v>
      </c>
      <c r="S9" s="8">
        <v>1</v>
      </c>
      <c r="T9" s="9" t="s">
        <v>5</v>
      </c>
      <c r="U9" s="8">
        <f>G9</f>
        <v>2.14</v>
      </c>
      <c r="V9" s="2">
        <f>$U$6-U9</f>
        <v>13.35</v>
      </c>
      <c r="Y9" s="8">
        <v>1</v>
      </c>
      <c r="Z9" s="9" t="s">
        <v>6</v>
      </c>
      <c r="AA9" s="8">
        <v>1</v>
      </c>
      <c r="AB9" s="2">
        <f t="shared" ref="AB9:AB20" si="0">14.38-AA9</f>
        <v>13.38</v>
      </c>
      <c r="AC9" s="8">
        <v>1</v>
      </c>
      <c r="AD9" s="9" t="s">
        <v>6</v>
      </c>
      <c r="AE9" s="8">
        <f>G10</f>
        <v>2.1</v>
      </c>
      <c r="AF9" s="2">
        <f>$AE$6-AE9</f>
        <v>13.39</v>
      </c>
    </row>
    <row r="10" spans="1:32" ht="35.1" customHeight="1" x14ac:dyDescent="0.4">
      <c r="A10" s="8"/>
      <c r="B10" s="9" t="s">
        <v>6</v>
      </c>
      <c r="C10" s="8">
        <v>1</v>
      </c>
      <c r="D10" s="2">
        <f t="shared" ref="D10:D32" si="1">14.38-C10</f>
        <v>13.38</v>
      </c>
      <c r="E10" s="8"/>
      <c r="F10" s="9" t="s">
        <v>6</v>
      </c>
      <c r="G10" s="8">
        <v>2.1</v>
      </c>
      <c r="H10" s="2">
        <f t="shared" ref="H10:H32" si="2">$G$6-G10</f>
        <v>13.39</v>
      </c>
      <c r="J10" s="2">
        <f t="shared" ref="J10:J31" si="3">H10-D10</f>
        <v>9.9999999999997868E-3</v>
      </c>
      <c r="O10" s="8">
        <v>2</v>
      </c>
      <c r="P10" s="9" t="s">
        <v>5</v>
      </c>
      <c r="Q10" s="8">
        <v>1.03</v>
      </c>
      <c r="R10" s="2">
        <f t="shared" ref="R10:R20" si="4">14.38-Q10</f>
        <v>13.350000000000001</v>
      </c>
      <c r="S10" s="8">
        <v>2</v>
      </c>
      <c r="T10" s="9" t="s">
        <v>5</v>
      </c>
      <c r="U10" s="8">
        <f>G11</f>
        <v>2.13</v>
      </c>
      <c r="V10" s="2">
        <f t="shared" ref="V10:V20" si="5">$U$6-U10</f>
        <v>13.36</v>
      </c>
      <c r="Y10" s="8">
        <v>2</v>
      </c>
      <c r="Z10" s="9" t="s">
        <v>6</v>
      </c>
      <c r="AA10" s="8">
        <v>1.05</v>
      </c>
      <c r="AB10" s="2">
        <f t="shared" si="0"/>
        <v>13.33</v>
      </c>
      <c r="AC10" s="8">
        <v>2</v>
      </c>
      <c r="AD10" s="9" t="s">
        <v>6</v>
      </c>
      <c r="AE10" s="8">
        <f>G12</f>
        <v>2.14</v>
      </c>
      <c r="AF10" s="2">
        <f t="shared" ref="AF10:AF20" si="6">$AE$6-AE10</f>
        <v>13.35</v>
      </c>
    </row>
    <row r="11" spans="1:32" ht="35.1" customHeight="1" x14ac:dyDescent="0.4">
      <c r="A11" s="8">
        <v>2</v>
      </c>
      <c r="B11" s="9" t="s">
        <v>5</v>
      </c>
      <c r="C11" s="8">
        <v>1.03</v>
      </c>
      <c r="D11" s="2">
        <f t="shared" si="1"/>
        <v>13.350000000000001</v>
      </c>
      <c r="E11" s="8">
        <v>2</v>
      </c>
      <c r="F11" s="9" t="s">
        <v>5</v>
      </c>
      <c r="G11" s="8">
        <v>2.13</v>
      </c>
      <c r="H11" s="2">
        <f t="shared" si="2"/>
        <v>13.36</v>
      </c>
      <c r="J11" s="2">
        <f t="shared" si="3"/>
        <v>9.9999999999980105E-3</v>
      </c>
      <c r="O11" s="8">
        <v>3</v>
      </c>
      <c r="P11" s="9" t="s">
        <v>5</v>
      </c>
      <c r="Q11" s="8">
        <v>1.03</v>
      </c>
      <c r="R11" s="2">
        <f t="shared" si="4"/>
        <v>13.350000000000001</v>
      </c>
      <c r="S11" s="8">
        <v>3</v>
      </c>
      <c r="T11" s="9" t="s">
        <v>5</v>
      </c>
      <c r="U11" s="8">
        <f>G13</f>
        <v>2.13</v>
      </c>
      <c r="V11" s="2">
        <f t="shared" si="5"/>
        <v>13.36</v>
      </c>
      <c r="Y11" s="8">
        <v>3</v>
      </c>
      <c r="Z11" s="9" t="s">
        <v>6</v>
      </c>
      <c r="AA11" s="8">
        <v>1.03</v>
      </c>
      <c r="AB11" s="2">
        <f t="shared" si="0"/>
        <v>13.350000000000001</v>
      </c>
      <c r="AC11" s="8">
        <v>3</v>
      </c>
      <c r="AD11" s="9" t="s">
        <v>6</v>
      </c>
      <c r="AE11" s="8">
        <f>G14</f>
        <v>2.13</v>
      </c>
      <c r="AF11" s="2">
        <f t="shared" si="6"/>
        <v>13.36</v>
      </c>
    </row>
    <row r="12" spans="1:32" ht="35.1" customHeight="1" x14ac:dyDescent="0.4">
      <c r="A12" s="8"/>
      <c r="B12" s="9" t="s">
        <v>6</v>
      </c>
      <c r="C12" s="8">
        <v>1.05</v>
      </c>
      <c r="D12" s="2">
        <f t="shared" si="1"/>
        <v>13.33</v>
      </c>
      <c r="E12" s="8"/>
      <c r="F12" s="9" t="s">
        <v>6</v>
      </c>
      <c r="G12" s="8">
        <v>2.14</v>
      </c>
      <c r="H12" s="2">
        <f t="shared" si="2"/>
        <v>13.35</v>
      </c>
      <c r="J12" s="2">
        <f t="shared" si="3"/>
        <v>1.9999999999999574E-2</v>
      </c>
      <c r="O12" s="8">
        <v>4</v>
      </c>
      <c r="P12" s="9" t="s">
        <v>5</v>
      </c>
      <c r="Q12" s="8">
        <v>1.02</v>
      </c>
      <c r="R12" s="2">
        <f t="shared" si="4"/>
        <v>13.360000000000001</v>
      </c>
      <c r="S12" s="8">
        <v>4</v>
      </c>
      <c r="T12" s="9" t="s">
        <v>5</v>
      </c>
      <c r="U12" s="8">
        <f>G15</f>
        <v>2.12</v>
      </c>
      <c r="V12" s="2">
        <f t="shared" si="5"/>
        <v>13.370000000000001</v>
      </c>
      <c r="Y12" s="8">
        <v>4</v>
      </c>
      <c r="Z12" s="9" t="s">
        <v>6</v>
      </c>
      <c r="AA12" s="8">
        <v>1.02</v>
      </c>
      <c r="AB12" s="2">
        <f t="shared" si="0"/>
        <v>13.360000000000001</v>
      </c>
      <c r="AC12" s="8">
        <v>4</v>
      </c>
      <c r="AD12" s="9" t="s">
        <v>6</v>
      </c>
      <c r="AE12" s="8">
        <f>G16</f>
        <v>2.12</v>
      </c>
      <c r="AF12" s="2">
        <f t="shared" si="6"/>
        <v>13.370000000000001</v>
      </c>
    </row>
    <row r="13" spans="1:32" ht="35.1" customHeight="1" x14ac:dyDescent="0.4">
      <c r="A13" s="8">
        <v>3</v>
      </c>
      <c r="B13" s="9" t="s">
        <v>5</v>
      </c>
      <c r="C13" s="8">
        <v>1.03</v>
      </c>
      <c r="D13" s="2">
        <f t="shared" si="1"/>
        <v>13.350000000000001</v>
      </c>
      <c r="E13" s="8">
        <v>3</v>
      </c>
      <c r="F13" s="9" t="s">
        <v>5</v>
      </c>
      <c r="G13" s="8">
        <v>2.13</v>
      </c>
      <c r="H13" s="2">
        <f t="shared" si="2"/>
        <v>13.36</v>
      </c>
      <c r="J13" s="2">
        <v>0</v>
      </c>
      <c r="O13" s="8">
        <v>5</v>
      </c>
      <c r="P13" s="9" t="s">
        <v>5</v>
      </c>
      <c r="Q13" s="8">
        <v>1.01</v>
      </c>
      <c r="R13" s="2">
        <f t="shared" si="4"/>
        <v>13.370000000000001</v>
      </c>
      <c r="S13" s="8">
        <v>5</v>
      </c>
      <c r="T13" s="9" t="s">
        <v>5</v>
      </c>
      <c r="U13" s="8">
        <f>G17</f>
        <v>2.11</v>
      </c>
      <c r="V13" s="2">
        <f t="shared" si="5"/>
        <v>13.38</v>
      </c>
      <c r="Y13" s="8">
        <v>5</v>
      </c>
      <c r="Z13" s="9" t="s">
        <v>6</v>
      </c>
      <c r="AA13" s="8">
        <v>1.03</v>
      </c>
      <c r="AB13" s="2">
        <f t="shared" si="0"/>
        <v>13.350000000000001</v>
      </c>
      <c r="AC13" s="8">
        <v>5</v>
      </c>
      <c r="AD13" s="9" t="s">
        <v>6</v>
      </c>
      <c r="AE13" s="8">
        <f>G18</f>
        <v>2.12</v>
      </c>
      <c r="AF13" s="2">
        <f t="shared" si="6"/>
        <v>13.370000000000001</v>
      </c>
    </row>
    <row r="14" spans="1:32" ht="35.1" customHeight="1" x14ac:dyDescent="0.4">
      <c r="A14" s="8"/>
      <c r="B14" s="9" t="s">
        <v>6</v>
      </c>
      <c r="C14" s="8">
        <v>1.03</v>
      </c>
      <c r="D14" s="2">
        <f t="shared" si="1"/>
        <v>13.350000000000001</v>
      </c>
      <c r="E14" s="8"/>
      <c r="F14" s="9" t="s">
        <v>6</v>
      </c>
      <c r="G14" s="8">
        <v>2.13</v>
      </c>
      <c r="H14" s="2">
        <f t="shared" si="2"/>
        <v>13.36</v>
      </c>
      <c r="J14" s="2">
        <v>0</v>
      </c>
      <c r="O14" s="8">
        <v>6</v>
      </c>
      <c r="P14" s="9" t="s">
        <v>5</v>
      </c>
      <c r="Q14" s="8">
        <v>1.04</v>
      </c>
      <c r="R14" s="2">
        <f t="shared" si="4"/>
        <v>13.34</v>
      </c>
      <c r="S14" s="8">
        <v>6</v>
      </c>
      <c r="T14" s="9" t="s">
        <v>5</v>
      </c>
      <c r="U14" s="8">
        <f>G19</f>
        <v>2.14</v>
      </c>
      <c r="V14" s="2">
        <f t="shared" si="5"/>
        <v>13.35</v>
      </c>
      <c r="Y14" s="8">
        <v>6</v>
      </c>
      <c r="Z14" s="9" t="s">
        <v>6</v>
      </c>
      <c r="AA14" s="8">
        <v>1.03</v>
      </c>
      <c r="AB14" s="2">
        <f t="shared" si="0"/>
        <v>13.350000000000001</v>
      </c>
      <c r="AC14" s="8">
        <v>6</v>
      </c>
      <c r="AD14" s="9" t="s">
        <v>6</v>
      </c>
      <c r="AE14" s="8">
        <f>G20</f>
        <v>2.13</v>
      </c>
      <c r="AF14" s="2">
        <f t="shared" si="6"/>
        <v>13.36</v>
      </c>
    </row>
    <row r="15" spans="1:32" ht="35.1" customHeight="1" x14ac:dyDescent="0.4">
      <c r="A15" s="8">
        <v>4</v>
      </c>
      <c r="B15" s="9" t="s">
        <v>5</v>
      </c>
      <c r="C15" s="8">
        <v>1.02</v>
      </c>
      <c r="D15" s="2">
        <f t="shared" si="1"/>
        <v>13.360000000000001</v>
      </c>
      <c r="E15" s="8">
        <v>4</v>
      </c>
      <c r="F15" s="9" t="s">
        <v>5</v>
      </c>
      <c r="G15" s="8">
        <v>2.12</v>
      </c>
      <c r="H15" s="2">
        <f t="shared" si="2"/>
        <v>13.370000000000001</v>
      </c>
      <c r="J15" s="2">
        <v>0</v>
      </c>
      <c r="O15" s="8">
        <v>7</v>
      </c>
      <c r="P15" s="9" t="s">
        <v>5</v>
      </c>
      <c r="Q15" s="8">
        <v>1.03</v>
      </c>
      <c r="R15" s="2">
        <f t="shared" si="4"/>
        <v>13.350000000000001</v>
      </c>
      <c r="S15" s="8">
        <v>7</v>
      </c>
      <c r="T15" s="9" t="s">
        <v>5</v>
      </c>
      <c r="U15" s="8">
        <f>G21</f>
        <v>2.14</v>
      </c>
      <c r="V15" s="2">
        <f t="shared" si="5"/>
        <v>13.35</v>
      </c>
      <c r="Y15" s="8">
        <v>7</v>
      </c>
      <c r="Z15" s="9" t="s">
        <v>6</v>
      </c>
      <c r="AA15" s="8">
        <v>1.03</v>
      </c>
      <c r="AB15" s="2">
        <f t="shared" si="0"/>
        <v>13.350000000000001</v>
      </c>
      <c r="AC15" s="8">
        <v>7</v>
      </c>
      <c r="AD15" s="9" t="s">
        <v>6</v>
      </c>
      <c r="AE15" s="8">
        <f>G22</f>
        <v>2.14</v>
      </c>
      <c r="AF15" s="2">
        <f t="shared" si="6"/>
        <v>13.35</v>
      </c>
    </row>
    <row r="16" spans="1:32" ht="35.1" customHeight="1" x14ac:dyDescent="0.4">
      <c r="A16" s="8"/>
      <c r="B16" s="9" t="s">
        <v>6</v>
      </c>
      <c r="C16" s="8">
        <v>1.02</v>
      </c>
      <c r="D16" s="2">
        <f t="shared" si="1"/>
        <v>13.360000000000001</v>
      </c>
      <c r="E16" s="8"/>
      <c r="F16" s="9" t="s">
        <v>6</v>
      </c>
      <c r="G16" s="8">
        <v>2.12</v>
      </c>
      <c r="H16" s="2">
        <f t="shared" si="2"/>
        <v>13.370000000000001</v>
      </c>
      <c r="J16" s="2">
        <v>0</v>
      </c>
      <c r="O16" s="8">
        <v>8</v>
      </c>
      <c r="P16" s="9" t="s">
        <v>5</v>
      </c>
      <c r="Q16" s="8">
        <v>1.01</v>
      </c>
      <c r="R16" s="2">
        <f t="shared" si="4"/>
        <v>13.370000000000001</v>
      </c>
      <c r="S16" s="8">
        <v>8</v>
      </c>
      <c r="T16" s="9" t="s">
        <v>5</v>
      </c>
      <c r="U16" s="8">
        <f>G23</f>
        <v>2.12</v>
      </c>
      <c r="V16" s="2">
        <f t="shared" si="5"/>
        <v>13.370000000000001</v>
      </c>
      <c r="Y16" s="8">
        <v>8</v>
      </c>
      <c r="Z16" s="9" t="s">
        <v>6</v>
      </c>
      <c r="AA16" s="8">
        <v>1.01</v>
      </c>
      <c r="AB16" s="2">
        <f t="shared" si="0"/>
        <v>13.370000000000001</v>
      </c>
      <c r="AC16" s="8">
        <v>8</v>
      </c>
      <c r="AD16" s="9" t="s">
        <v>6</v>
      </c>
      <c r="AE16" s="8">
        <f>G24</f>
        <v>2.12</v>
      </c>
      <c r="AF16" s="2">
        <f t="shared" si="6"/>
        <v>13.370000000000001</v>
      </c>
    </row>
    <row r="17" spans="1:32" ht="35.1" customHeight="1" x14ac:dyDescent="0.4">
      <c r="A17" s="8">
        <v>5</v>
      </c>
      <c r="B17" s="9" t="s">
        <v>5</v>
      </c>
      <c r="C17" s="8">
        <v>1.01</v>
      </c>
      <c r="D17" s="2">
        <f t="shared" si="1"/>
        <v>13.370000000000001</v>
      </c>
      <c r="E17" s="8">
        <v>5</v>
      </c>
      <c r="F17" s="9" t="s">
        <v>5</v>
      </c>
      <c r="G17" s="8">
        <v>2.11</v>
      </c>
      <c r="H17" s="2">
        <f t="shared" si="2"/>
        <v>13.38</v>
      </c>
      <c r="J17" s="2">
        <f t="shared" si="3"/>
        <v>9.9999999999997868E-3</v>
      </c>
      <c r="O17" s="8">
        <v>9</v>
      </c>
      <c r="P17" s="9" t="s">
        <v>5</v>
      </c>
      <c r="Q17" s="8">
        <v>1.03</v>
      </c>
      <c r="R17" s="2">
        <f t="shared" si="4"/>
        <v>13.350000000000001</v>
      </c>
      <c r="S17" s="8">
        <v>9</v>
      </c>
      <c r="T17" s="9" t="s">
        <v>5</v>
      </c>
      <c r="U17" s="8">
        <f>G25</f>
        <v>2.14</v>
      </c>
      <c r="V17" s="2">
        <f t="shared" si="5"/>
        <v>13.35</v>
      </c>
      <c r="Y17" s="8">
        <v>9</v>
      </c>
      <c r="Z17" s="9" t="s">
        <v>6</v>
      </c>
      <c r="AA17" s="8">
        <v>1.05</v>
      </c>
      <c r="AB17" s="2">
        <f t="shared" si="0"/>
        <v>13.33</v>
      </c>
      <c r="AC17" s="8">
        <v>9</v>
      </c>
      <c r="AD17" s="9" t="s">
        <v>6</v>
      </c>
      <c r="AE17" s="8">
        <f>G26</f>
        <v>2.15</v>
      </c>
      <c r="AF17" s="2">
        <f t="shared" si="6"/>
        <v>13.34</v>
      </c>
    </row>
    <row r="18" spans="1:32" ht="35.1" customHeight="1" x14ac:dyDescent="0.4">
      <c r="A18" s="8"/>
      <c r="B18" s="9" t="s">
        <v>6</v>
      </c>
      <c r="C18" s="8">
        <v>1.03</v>
      </c>
      <c r="D18" s="2">
        <f t="shared" si="1"/>
        <v>13.350000000000001</v>
      </c>
      <c r="E18" s="8"/>
      <c r="F18" s="9" t="s">
        <v>6</v>
      </c>
      <c r="G18" s="8">
        <v>2.12</v>
      </c>
      <c r="H18" s="2">
        <f t="shared" si="2"/>
        <v>13.370000000000001</v>
      </c>
      <c r="J18" s="2">
        <v>0</v>
      </c>
      <c r="O18" s="8">
        <v>10</v>
      </c>
      <c r="P18" s="9" t="s">
        <v>5</v>
      </c>
      <c r="Q18" s="8">
        <v>1.07</v>
      </c>
      <c r="R18" s="2">
        <f t="shared" si="4"/>
        <v>13.31</v>
      </c>
      <c r="S18" s="8">
        <v>10</v>
      </c>
      <c r="T18" s="9" t="s">
        <v>5</v>
      </c>
      <c r="U18" s="8">
        <f>G27</f>
        <v>2.1800000000000002</v>
      </c>
      <c r="V18" s="2">
        <f t="shared" si="5"/>
        <v>13.31</v>
      </c>
      <c r="Y18" s="8">
        <v>10</v>
      </c>
      <c r="Z18" s="9" t="s">
        <v>6</v>
      </c>
      <c r="AA18" s="8">
        <v>1.04</v>
      </c>
      <c r="AB18" s="2">
        <f t="shared" si="0"/>
        <v>13.34</v>
      </c>
      <c r="AC18" s="8">
        <v>10</v>
      </c>
      <c r="AD18" s="9" t="s">
        <v>6</v>
      </c>
      <c r="AE18" s="8">
        <f>G28</f>
        <v>2.15</v>
      </c>
      <c r="AF18" s="2">
        <f t="shared" si="6"/>
        <v>13.34</v>
      </c>
    </row>
    <row r="19" spans="1:32" ht="35.1" customHeight="1" x14ac:dyDescent="0.4">
      <c r="A19" s="8">
        <v>6</v>
      </c>
      <c r="B19" s="9" t="s">
        <v>5</v>
      </c>
      <c r="C19" s="8">
        <v>1.04</v>
      </c>
      <c r="D19" s="2">
        <f t="shared" si="1"/>
        <v>13.34</v>
      </c>
      <c r="E19" s="8">
        <v>6</v>
      </c>
      <c r="F19" s="9" t="s">
        <v>5</v>
      </c>
      <c r="G19" s="8">
        <v>2.14</v>
      </c>
      <c r="H19" s="2">
        <f t="shared" si="2"/>
        <v>13.35</v>
      </c>
      <c r="J19" s="2">
        <f t="shared" si="3"/>
        <v>9.9999999999997868E-3</v>
      </c>
      <c r="O19" s="8">
        <v>11</v>
      </c>
      <c r="P19" s="9" t="s">
        <v>5</v>
      </c>
      <c r="Q19" s="8">
        <v>1.05</v>
      </c>
      <c r="R19" s="2">
        <f t="shared" si="4"/>
        <v>13.33</v>
      </c>
      <c r="S19" s="8">
        <v>11</v>
      </c>
      <c r="T19" s="9" t="s">
        <v>5</v>
      </c>
      <c r="U19" s="8">
        <f>G29</f>
        <v>2.15</v>
      </c>
      <c r="V19" s="2">
        <f t="shared" si="5"/>
        <v>13.34</v>
      </c>
      <c r="Y19" s="8">
        <v>11</v>
      </c>
      <c r="Z19" s="9" t="s">
        <v>6</v>
      </c>
      <c r="AA19" s="8">
        <v>1.03</v>
      </c>
      <c r="AB19" s="2">
        <f t="shared" si="0"/>
        <v>13.350000000000001</v>
      </c>
      <c r="AC19" s="8">
        <v>11</v>
      </c>
      <c r="AD19" s="9" t="s">
        <v>6</v>
      </c>
      <c r="AE19" s="8">
        <f>G30</f>
        <v>2.14</v>
      </c>
      <c r="AF19" s="2">
        <f t="shared" si="6"/>
        <v>13.35</v>
      </c>
    </row>
    <row r="20" spans="1:32" ht="35.1" customHeight="1" x14ac:dyDescent="0.4">
      <c r="A20" s="8"/>
      <c r="B20" s="9" t="s">
        <v>6</v>
      </c>
      <c r="C20" s="8">
        <v>1.03</v>
      </c>
      <c r="D20" s="2">
        <f t="shared" si="1"/>
        <v>13.350000000000001</v>
      </c>
      <c r="E20" s="8"/>
      <c r="F20" s="9" t="s">
        <v>6</v>
      </c>
      <c r="G20" s="8">
        <v>2.13</v>
      </c>
      <c r="H20" s="2">
        <f t="shared" si="2"/>
        <v>13.36</v>
      </c>
      <c r="J20" s="2">
        <f t="shared" si="3"/>
        <v>9.9999999999980105E-3</v>
      </c>
      <c r="O20" s="8">
        <v>12</v>
      </c>
      <c r="P20" s="9" t="s">
        <v>5</v>
      </c>
      <c r="Q20" s="8">
        <v>1.05</v>
      </c>
      <c r="R20" s="2">
        <f t="shared" si="4"/>
        <v>13.33</v>
      </c>
      <c r="S20" s="8">
        <v>12</v>
      </c>
      <c r="T20" s="9" t="s">
        <v>5</v>
      </c>
      <c r="U20" s="8">
        <f>G31</f>
        <v>2.15</v>
      </c>
      <c r="V20" s="2">
        <f t="shared" si="5"/>
        <v>13.34</v>
      </c>
      <c r="Y20" s="8">
        <v>12</v>
      </c>
      <c r="Z20" s="9" t="s">
        <v>6</v>
      </c>
      <c r="AA20" s="8">
        <v>1.04</v>
      </c>
      <c r="AB20" s="2">
        <f t="shared" si="0"/>
        <v>13.34</v>
      </c>
      <c r="AC20" s="8">
        <v>12</v>
      </c>
      <c r="AD20" s="9" t="s">
        <v>6</v>
      </c>
      <c r="AE20" s="8">
        <f>G32</f>
        <v>2.15</v>
      </c>
      <c r="AF20" s="2">
        <f t="shared" si="6"/>
        <v>13.34</v>
      </c>
    </row>
    <row r="21" spans="1:32" ht="35.1" customHeight="1" x14ac:dyDescent="0.4">
      <c r="A21" s="8">
        <v>7</v>
      </c>
      <c r="B21" s="9" t="s">
        <v>5</v>
      </c>
      <c r="C21" s="8">
        <v>1.03</v>
      </c>
      <c r="D21" s="2">
        <f t="shared" si="1"/>
        <v>13.350000000000001</v>
      </c>
      <c r="E21" s="8">
        <v>7</v>
      </c>
      <c r="F21" s="9" t="s">
        <v>5</v>
      </c>
      <c r="G21" s="8">
        <v>2.14</v>
      </c>
      <c r="H21" s="2">
        <f t="shared" si="2"/>
        <v>13.35</v>
      </c>
      <c r="J21" s="2">
        <f t="shared" si="3"/>
        <v>0</v>
      </c>
    </row>
    <row r="22" spans="1:32" ht="35.1" customHeight="1" x14ac:dyDescent="0.4">
      <c r="A22" s="8"/>
      <c r="B22" s="9" t="s">
        <v>6</v>
      </c>
      <c r="C22" s="8">
        <v>1.03</v>
      </c>
      <c r="D22" s="2">
        <f t="shared" si="1"/>
        <v>13.350000000000001</v>
      </c>
      <c r="E22" s="8"/>
      <c r="F22" s="9" t="s">
        <v>6</v>
      </c>
      <c r="G22" s="8">
        <v>2.14</v>
      </c>
      <c r="H22" s="2">
        <f t="shared" si="2"/>
        <v>13.35</v>
      </c>
      <c r="J22" s="2">
        <f t="shared" si="3"/>
        <v>0</v>
      </c>
    </row>
    <row r="23" spans="1:32" ht="35.1" customHeight="1" x14ac:dyDescent="0.4">
      <c r="A23" s="8">
        <v>8</v>
      </c>
      <c r="B23" s="9" t="s">
        <v>5</v>
      </c>
      <c r="C23" s="8">
        <v>1.01</v>
      </c>
      <c r="D23" s="2">
        <f t="shared" si="1"/>
        <v>13.370000000000001</v>
      </c>
      <c r="E23" s="8">
        <v>8</v>
      </c>
      <c r="F23" s="9" t="s">
        <v>5</v>
      </c>
      <c r="G23" s="8">
        <v>2.12</v>
      </c>
      <c r="H23" s="2">
        <f t="shared" si="2"/>
        <v>13.370000000000001</v>
      </c>
      <c r="J23" s="2">
        <f t="shared" si="3"/>
        <v>0</v>
      </c>
    </row>
    <row r="24" spans="1:32" ht="35.1" customHeight="1" x14ac:dyDescent="0.4">
      <c r="A24" s="8"/>
      <c r="B24" s="9" t="s">
        <v>6</v>
      </c>
      <c r="C24" s="8">
        <v>1.01</v>
      </c>
      <c r="D24" s="2">
        <f t="shared" si="1"/>
        <v>13.370000000000001</v>
      </c>
      <c r="E24" s="8"/>
      <c r="F24" s="9" t="s">
        <v>6</v>
      </c>
      <c r="G24" s="8">
        <v>2.12</v>
      </c>
      <c r="H24" s="2">
        <f t="shared" si="2"/>
        <v>13.370000000000001</v>
      </c>
      <c r="J24" s="2">
        <f t="shared" si="3"/>
        <v>0</v>
      </c>
    </row>
    <row r="25" spans="1:32" ht="35.1" customHeight="1" x14ac:dyDescent="0.4">
      <c r="A25" s="8">
        <v>9</v>
      </c>
      <c r="B25" s="9" t="s">
        <v>5</v>
      </c>
      <c r="C25" s="8">
        <v>1.03</v>
      </c>
      <c r="D25" s="2">
        <f t="shared" si="1"/>
        <v>13.350000000000001</v>
      </c>
      <c r="E25" s="8">
        <v>9</v>
      </c>
      <c r="F25" s="9" t="s">
        <v>5</v>
      </c>
      <c r="G25" s="8">
        <v>2.14</v>
      </c>
      <c r="H25" s="2">
        <f t="shared" si="2"/>
        <v>13.35</v>
      </c>
      <c r="J25" s="2">
        <f t="shared" si="3"/>
        <v>0</v>
      </c>
    </row>
    <row r="26" spans="1:32" ht="35.1" customHeight="1" x14ac:dyDescent="0.4">
      <c r="A26" s="8"/>
      <c r="B26" s="9" t="s">
        <v>6</v>
      </c>
      <c r="C26" s="8">
        <v>1.05</v>
      </c>
      <c r="D26" s="2">
        <f t="shared" si="1"/>
        <v>13.33</v>
      </c>
      <c r="E26" s="8"/>
      <c r="F26" s="9" t="s">
        <v>6</v>
      </c>
      <c r="G26" s="8">
        <v>2.15</v>
      </c>
      <c r="H26" s="2">
        <f t="shared" si="2"/>
        <v>13.34</v>
      </c>
      <c r="J26" s="2">
        <f t="shared" si="3"/>
        <v>9.9999999999997868E-3</v>
      </c>
    </row>
    <row r="27" spans="1:32" ht="35.1" customHeight="1" x14ac:dyDescent="0.4">
      <c r="A27" s="8">
        <v>10</v>
      </c>
      <c r="B27" s="9" t="s">
        <v>5</v>
      </c>
      <c r="C27" s="8">
        <v>1.07</v>
      </c>
      <c r="D27" s="2">
        <f t="shared" si="1"/>
        <v>13.31</v>
      </c>
      <c r="E27" s="8">
        <v>10</v>
      </c>
      <c r="F27" s="9" t="s">
        <v>5</v>
      </c>
      <c r="G27" s="8">
        <v>2.1800000000000002</v>
      </c>
      <c r="H27" s="2">
        <f t="shared" si="2"/>
        <v>13.31</v>
      </c>
      <c r="J27" s="2">
        <f t="shared" si="3"/>
        <v>0</v>
      </c>
    </row>
    <row r="28" spans="1:32" ht="35.1" customHeight="1" x14ac:dyDescent="0.4">
      <c r="A28" s="8"/>
      <c r="B28" s="9" t="s">
        <v>6</v>
      </c>
      <c r="C28" s="8">
        <v>1.04</v>
      </c>
      <c r="D28" s="2">
        <f t="shared" si="1"/>
        <v>13.34</v>
      </c>
      <c r="E28" s="8"/>
      <c r="F28" s="9" t="s">
        <v>6</v>
      </c>
      <c r="G28" s="8">
        <v>2.15</v>
      </c>
      <c r="H28" s="2">
        <f t="shared" si="2"/>
        <v>13.34</v>
      </c>
      <c r="J28" s="2">
        <f t="shared" si="3"/>
        <v>0</v>
      </c>
    </row>
    <row r="29" spans="1:32" ht="35.1" customHeight="1" x14ac:dyDescent="0.4">
      <c r="A29" s="8">
        <v>11</v>
      </c>
      <c r="B29" s="9" t="s">
        <v>5</v>
      </c>
      <c r="C29" s="8">
        <v>1.05</v>
      </c>
      <c r="D29" s="2">
        <f t="shared" si="1"/>
        <v>13.33</v>
      </c>
      <c r="E29" s="8">
        <v>11</v>
      </c>
      <c r="F29" s="9" t="s">
        <v>5</v>
      </c>
      <c r="G29" s="8">
        <v>2.15</v>
      </c>
      <c r="H29" s="2">
        <f t="shared" si="2"/>
        <v>13.34</v>
      </c>
      <c r="J29" s="2">
        <f t="shared" si="3"/>
        <v>9.9999999999997868E-3</v>
      </c>
    </row>
    <row r="30" spans="1:32" ht="35.1" customHeight="1" x14ac:dyDescent="0.4">
      <c r="A30" s="8"/>
      <c r="B30" s="9" t="s">
        <v>6</v>
      </c>
      <c r="C30" s="8">
        <v>1.03</v>
      </c>
      <c r="D30" s="2">
        <f t="shared" si="1"/>
        <v>13.350000000000001</v>
      </c>
      <c r="E30" s="8"/>
      <c r="F30" s="9" t="s">
        <v>6</v>
      </c>
      <c r="G30" s="8">
        <v>2.14</v>
      </c>
      <c r="H30" s="2">
        <f t="shared" si="2"/>
        <v>13.35</v>
      </c>
      <c r="J30" s="2">
        <f t="shared" si="3"/>
        <v>0</v>
      </c>
    </row>
    <row r="31" spans="1:32" ht="35.1" customHeight="1" x14ac:dyDescent="0.4">
      <c r="A31" s="8">
        <v>12</v>
      </c>
      <c r="B31" s="9" t="s">
        <v>5</v>
      </c>
      <c r="C31" s="8">
        <v>1.05</v>
      </c>
      <c r="D31" s="2">
        <f t="shared" si="1"/>
        <v>13.33</v>
      </c>
      <c r="E31" s="8">
        <v>12</v>
      </c>
      <c r="F31" s="9" t="s">
        <v>5</v>
      </c>
      <c r="G31" s="8">
        <v>2.15</v>
      </c>
      <c r="H31" s="2">
        <f t="shared" si="2"/>
        <v>13.34</v>
      </c>
      <c r="J31" s="2">
        <f t="shared" si="3"/>
        <v>9.9999999999997868E-3</v>
      </c>
    </row>
    <row r="32" spans="1:32" ht="35.1" customHeight="1" x14ac:dyDescent="0.4">
      <c r="A32" s="8"/>
      <c r="B32" s="9" t="s">
        <v>6</v>
      </c>
      <c r="C32" s="8">
        <v>1.04</v>
      </c>
      <c r="D32" s="2">
        <f t="shared" si="1"/>
        <v>13.34</v>
      </c>
      <c r="E32" s="8"/>
      <c r="F32" s="9" t="s">
        <v>6</v>
      </c>
      <c r="G32" s="8">
        <v>2.15</v>
      </c>
      <c r="H32" s="2">
        <f t="shared" si="2"/>
        <v>13.34</v>
      </c>
      <c r="J32" s="2">
        <f>H32-D32</f>
        <v>0</v>
      </c>
    </row>
    <row r="34" spans="1:32" ht="42.75" customHeight="1" x14ac:dyDescent="0.5">
      <c r="C34" s="14">
        <v>41132</v>
      </c>
      <c r="D34" s="3"/>
      <c r="E34" s="3"/>
      <c r="F34" s="3"/>
      <c r="G34" s="14">
        <v>42418</v>
      </c>
      <c r="Q34" s="13">
        <f>$C$2</f>
        <v>41132</v>
      </c>
      <c r="R34" s="3"/>
      <c r="S34" s="3"/>
      <c r="T34" s="3"/>
      <c r="U34" s="13">
        <f>$G$2</f>
        <v>42418</v>
      </c>
      <c r="V34" t="s">
        <v>16</v>
      </c>
      <c r="AA34" s="13">
        <f>$C$2</f>
        <v>41132</v>
      </c>
      <c r="AB34" s="3"/>
      <c r="AC34" s="3"/>
      <c r="AD34" s="3"/>
      <c r="AE34" s="13">
        <f>$G$2</f>
        <v>42418</v>
      </c>
      <c r="AF34" t="s">
        <v>15</v>
      </c>
    </row>
    <row r="35" spans="1:32" ht="33.75" x14ac:dyDescent="0.5">
      <c r="A35" s="24" t="s">
        <v>10</v>
      </c>
      <c r="B35" s="24"/>
      <c r="C35" s="24"/>
      <c r="D35" s="24"/>
      <c r="E35" s="24" t="s">
        <v>10</v>
      </c>
      <c r="F35" s="24"/>
      <c r="G35" s="24"/>
      <c r="H35" s="24"/>
      <c r="I35" s="3"/>
      <c r="O35" s="24" t="s">
        <v>10</v>
      </c>
      <c r="P35" s="24"/>
      <c r="Q35" s="24"/>
      <c r="R35" s="24"/>
      <c r="S35" s="24" t="s">
        <v>10</v>
      </c>
      <c r="T35" s="24"/>
      <c r="U35" s="24"/>
      <c r="V35" s="24"/>
      <c r="Y35" s="24" t="s">
        <v>10</v>
      </c>
      <c r="Z35" s="24"/>
      <c r="AA35" s="24"/>
      <c r="AB35" s="24"/>
      <c r="AC35" s="24" t="s">
        <v>10</v>
      </c>
      <c r="AD35" s="24"/>
      <c r="AE35" s="24"/>
      <c r="AF35" s="24"/>
    </row>
    <row r="37" spans="1:32" ht="26.25" x14ac:dyDescent="0.4">
      <c r="A37" s="26" t="s">
        <v>1</v>
      </c>
      <c r="B37" s="26"/>
      <c r="C37" s="5" t="s">
        <v>7</v>
      </c>
      <c r="E37" s="19" t="s">
        <v>1</v>
      </c>
      <c r="F37" s="20"/>
      <c r="G37" s="15" t="s">
        <v>7</v>
      </c>
      <c r="O37" s="26" t="s">
        <v>1</v>
      </c>
      <c r="P37" s="26"/>
      <c r="Q37" s="7" t="s">
        <v>7</v>
      </c>
      <c r="S37" s="26" t="s">
        <v>1</v>
      </c>
      <c r="T37" s="26"/>
      <c r="U37" s="7" t="s">
        <v>7</v>
      </c>
      <c r="Y37" s="26" t="s">
        <v>1</v>
      </c>
      <c r="Z37" s="26"/>
      <c r="AA37" s="7" t="s">
        <v>7</v>
      </c>
      <c r="AC37" s="26" t="s">
        <v>1</v>
      </c>
      <c r="AD37" s="26"/>
      <c r="AE37" s="7" t="s">
        <v>7</v>
      </c>
    </row>
    <row r="38" spans="1:32" ht="26.25" x14ac:dyDescent="0.4">
      <c r="A38" s="26" t="s">
        <v>2</v>
      </c>
      <c r="B38" s="26"/>
      <c r="C38" s="6">
        <v>6.31</v>
      </c>
      <c r="E38" s="19" t="s">
        <v>2</v>
      </c>
      <c r="F38" s="20"/>
      <c r="G38" s="6">
        <v>6.39</v>
      </c>
      <c r="O38" s="26" t="s">
        <v>2</v>
      </c>
      <c r="P38" s="26"/>
      <c r="Q38" s="6">
        <v>6.31</v>
      </c>
      <c r="S38" s="26" t="s">
        <v>2</v>
      </c>
      <c r="T38" s="26"/>
      <c r="U38" s="6">
        <f>G38</f>
        <v>6.39</v>
      </c>
      <c r="Y38" s="26" t="s">
        <v>2</v>
      </c>
      <c r="Z38" s="26"/>
      <c r="AA38" s="6">
        <v>6.31</v>
      </c>
      <c r="AC38" s="26" t="s">
        <v>2</v>
      </c>
      <c r="AD38" s="26"/>
      <c r="AE38" s="6">
        <f>G38</f>
        <v>6.39</v>
      </c>
    </row>
    <row r="39" spans="1:32" ht="26.25" x14ac:dyDescent="0.4">
      <c r="A39" s="26" t="s">
        <v>3</v>
      </c>
      <c r="B39" s="26"/>
      <c r="C39" s="6">
        <v>16.309999999999999</v>
      </c>
      <c r="E39" s="19" t="s">
        <v>3</v>
      </c>
      <c r="F39" s="20"/>
      <c r="G39" s="6">
        <f>G38+10</f>
        <v>16.39</v>
      </c>
      <c r="O39" s="26" t="s">
        <v>3</v>
      </c>
      <c r="P39" s="26"/>
      <c r="Q39" s="6">
        <v>16.309999999999999</v>
      </c>
      <c r="S39" s="26" t="s">
        <v>3</v>
      </c>
      <c r="T39" s="26"/>
      <c r="U39" s="6">
        <f>10+U38</f>
        <v>16.39</v>
      </c>
      <c r="Y39" s="26" t="s">
        <v>3</v>
      </c>
      <c r="Z39" s="26"/>
      <c r="AA39" s="6">
        <v>16.309999999999999</v>
      </c>
      <c r="AC39" s="26" t="s">
        <v>3</v>
      </c>
      <c r="AD39" s="26"/>
      <c r="AE39" s="6">
        <f>10+AE38</f>
        <v>16.39</v>
      </c>
    </row>
    <row r="41" spans="1:32" ht="28.5" x14ac:dyDescent="0.45">
      <c r="A41" s="25" t="s">
        <v>4</v>
      </c>
      <c r="B41" s="25"/>
      <c r="C41" s="5" t="s">
        <v>2</v>
      </c>
      <c r="D41" s="11" t="s">
        <v>13</v>
      </c>
      <c r="E41" s="21" t="s">
        <v>4</v>
      </c>
      <c r="F41" s="22"/>
      <c r="G41" s="15" t="s">
        <v>2</v>
      </c>
      <c r="H41" s="11" t="s">
        <v>13</v>
      </c>
      <c r="J41" s="4" t="s">
        <v>14</v>
      </c>
      <c r="O41" s="25" t="s">
        <v>4</v>
      </c>
      <c r="P41" s="25"/>
      <c r="Q41" s="7" t="s">
        <v>2</v>
      </c>
      <c r="R41" s="11" t="s">
        <v>13</v>
      </c>
      <c r="S41" s="25" t="s">
        <v>4</v>
      </c>
      <c r="T41" s="25"/>
      <c r="U41" s="7" t="s">
        <v>2</v>
      </c>
      <c r="V41" s="11" t="s">
        <v>13</v>
      </c>
      <c r="Y41" s="25" t="s">
        <v>4</v>
      </c>
      <c r="Z41" s="25"/>
      <c r="AA41" s="7" t="s">
        <v>2</v>
      </c>
      <c r="AB41" s="11" t="s">
        <v>13</v>
      </c>
      <c r="AC41" s="25" t="s">
        <v>4</v>
      </c>
      <c r="AD41" s="25"/>
      <c r="AE41" s="7" t="s">
        <v>2</v>
      </c>
      <c r="AF41" s="11" t="s">
        <v>13</v>
      </c>
    </row>
    <row r="42" spans="1:32" ht="26.25" x14ac:dyDescent="0.4">
      <c r="A42" s="8">
        <v>1</v>
      </c>
      <c r="B42" s="9" t="s">
        <v>5</v>
      </c>
      <c r="C42" s="8">
        <v>4.37</v>
      </c>
      <c r="D42" s="2">
        <f>16.31-C42</f>
        <v>11.939999999999998</v>
      </c>
      <c r="E42" s="8">
        <v>1</v>
      </c>
      <c r="F42" s="9" t="s">
        <v>5</v>
      </c>
      <c r="G42" s="8">
        <v>4.45</v>
      </c>
      <c r="H42" s="2">
        <f>$G$39-G42</f>
        <v>11.940000000000001</v>
      </c>
      <c r="J42" s="2">
        <f>H42-D42</f>
        <v>0</v>
      </c>
      <c r="M42" s="17"/>
      <c r="O42" s="8">
        <v>1</v>
      </c>
      <c r="P42" s="9" t="s">
        <v>5</v>
      </c>
      <c r="Q42" s="8">
        <v>4.37</v>
      </c>
      <c r="R42" s="2">
        <f>16.31-Q42</f>
        <v>11.939999999999998</v>
      </c>
      <c r="S42" s="8">
        <v>1</v>
      </c>
      <c r="T42" s="9" t="s">
        <v>5</v>
      </c>
      <c r="U42" s="6">
        <f>G42</f>
        <v>4.45</v>
      </c>
      <c r="V42" s="2">
        <f>$U$39-U42</f>
        <v>11.940000000000001</v>
      </c>
      <c r="Y42" s="8">
        <v>1</v>
      </c>
      <c r="Z42" s="9" t="s">
        <v>6</v>
      </c>
      <c r="AA42" s="8">
        <v>4.34</v>
      </c>
      <c r="AB42" s="2">
        <f t="shared" ref="AB42:AB50" si="7">16.31-AA42</f>
        <v>11.969999999999999</v>
      </c>
      <c r="AC42" s="8">
        <v>1</v>
      </c>
      <c r="AD42" s="9" t="s">
        <v>6</v>
      </c>
      <c r="AE42" s="8">
        <f>G43</f>
        <v>4.3899999999999997</v>
      </c>
      <c r="AF42" s="2">
        <f>$AE$39-AE42</f>
        <v>12</v>
      </c>
    </row>
    <row r="43" spans="1:32" ht="26.25" x14ac:dyDescent="0.4">
      <c r="A43" s="8"/>
      <c r="B43" s="9" t="s">
        <v>6</v>
      </c>
      <c r="C43" s="8">
        <v>4.34</v>
      </c>
      <c r="D43" s="2">
        <f t="shared" ref="D43:D59" si="8">16.31-C43</f>
        <v>11.969999999999999</v>
      </c>
      <c r="E43" s="8"/>
      <c r="F43" s="9" t="s">
        <v>6</v>
      </c>
      <c r="G43" s="8">
        <v>4.3899999999999997</v>
      </c>
      <c r="H43" s="2">
        <f t="shared" ref="H43:H59" si="9">$G$39-G43</f>
        <v>12</v>
      </c>
      <c r="J43" s="2">
        <f t="shared" ref="J43:J59" si="10">H43-D43</f>
        <v>3.0000000000001137E-2</v>
      </c>
      <c r="M43" s="17"/>
      <c r="O43" s="8">
        <v>2</v>
      </c>
      <c r="P43" s="9" t="s">
        <v>5</v>
      </c>
      <c r="Q43" s="8">
        <v>4.34</v>
      </c>
      <c r="R43" s="2">
        <f t="shared" ref="R43:R50" si="11">16.31-Q43</f>
        <v>11.969999999999999</v>
      </c>
      <c r="S43" s="8">
        <v>2</v>
      </c>
      <c r="T43" s="9" t="s">
        <v>5</v>
      </c>
      <c r="U43" s="6">
        <f>G44</f>
        <v>4.43</v>
      </c>
      <c r="V43" s="2">
        <f t="shared" ref="V43:V50" si="12">$U$39-U43</f>
        <v>11.96</v>
      </c>
      <c r="Y43" s="8">
        <v>2</v>
      </c>
      <c r="Z43" s="9" t="s">
        <v>6</v>
      </c>
      <c r="AA43" s="8">
        <v>4.32</v>
      </c>
      <c r="AB43" s="2">
        <f t="shared" si="7"/>
        <v>11.989999999999998</v>
      </c>
      <c r="AC43" s="8">
        <v>2</v>
      </c>
      <c r="AD43" s="9" t="s">
        <v>6</v>
      </c>
      <c r="AE43" s="8">
        <f>G45</f>
        <v>4.4000000000000004</v>
      </c>
      <c r="AF43" s="2">
        <f t="shared" ref="AF43:AF50" si="13">$AE$39-AE43</f>
        <v>11.99</v>
      </c>
    </row>
    <row r="44" spans="1:32" ht="26.25" x14ac:dyDescent="0.4">
      <c r="A44" s="8">
        <v>2</v>
      </c>
      <c r="B44" s="9" t="s">
        <v>5</v>
      </c>
      <c r="C44" s="8">
        <v>4.34</v>
      </c>
      <c r="D44" s="2">
        <f t="shared" si="8"/>
        <v>11.969999999999999</v>
      </c>
      <c r="E44" s="8">
        <v>2</v>
      </c>
      <c r="F44" s="9" t="s">
        <v>5</v>
      </c>
      <c r="G44" s="8">
        <v>4.43</v>
      </c>
      <c r="H44" s="2">
        <f t="shared" si="9"/>
        <v>11.96</v>
      </c>
      <c r="J44" s="2">
        <f t="shared" si="10"/>
        <v>-9.9999999999980105E-3</v>
      </c>
      <c r="M44" s="17"/>
      <c r="O44" s="8">
        <v>3</v>
      </c>
      <c r="P44" s="9" t="s">
        <v>5</v>
      </c>
      <c r="Q44" s="8">
        <v>4.3499999999999996</v>
      </c>
      <c r="R44" s="2">
        <f t="shared" si="11"/>
        <v>11.959999999999999</v>
      </c>
      <c r="S44" s="8">
        <v>3</v>
      </c>
      <c r="T44" s="9" t="s">
        <v>5</v>
      </c>
      <c r="U44" s="8">
        <f>G46</f>
        <v>4.3899999999999997</v>
      </c>
      <c r="V44" s="2">
        <f t="shared" si="12"/>
        <v>12</v>
      </c>
      <c r="Y44" s="8">
        <v>3</v>
      </c>
      <c r="Z44" s="9" t="s">
        <v>6</v>
      </c>
      <c r="AA44" s="8">
        <v>4.29</v>
      </c>
      <c r="AB44" s="2">
        <f t="shared" si="7"/>
        <v>12.02</v>
      </c>
      <c r="AC44" s="8">
        <v>3</v>
      </c>
      <c r="AD44" s="9" t="s">
        <v>6</v>
      </c>
      <c r="AE44" s="8">
        <f>G47</f>
        <v>4.38</v>
      </c>
      <c r="AF44" s="2">
        <f t="shared" si="13"/>
        <v>12.010000000000002</v>
      </c>
    </row>
    <row r="45" spans="1:32" ht="26.25" x14ac:dyDescent="0.4">
      <c r="A45" s="8"/>
      <c r="B45" s="9" t="s">
        <v>6</v>
      </c>
      <c r="C45" s="8">
        <v>4.32</v>
      </c>
      <c r="D45" s="2">
        <f t="shared" si="8"/>
        <v>11.989999999999998</v>
      </c>
      <c r="E45" s="8"/>
      <c r="F45" s="9" t="s">
        <v>6</v>
      </c>
      <c r="G45" s="8">
        <v>4.4000000000000004</v>
      </c>
      <c r="H45" s="2">
        <f t="shared" si="9"/>
        <v>11.99</v>
      </c>
      <c r="J45" s="2">
        <f t="shared" si="10"/>
        <v>0</v>
      </c>
      <c r="M45" s="17"/>
      <c r="O45" s="8">
        <v>4</v>
      </c>
      <c r="P45" s="9" t="s">
        <v>5</v>
      </c>
      <c r="Q45" s="8">
        <v>4.2699999999999996</v>
      </c>
      <c r="R45" s="2">
        <f t="shared" si="11"/>
        <v>12.04</v>
      </c>
      <c r="S45" s="8">
        <v>4</v>
      </c>
      <c r="T45" s="9" t="s">
        <v>5</v>
      </c>
      <c r="U45" s="8">
        <f>G48</f>
        <v>4.3600000000000003</v>
      </c>
      <c r="V45" s="2">
        <f t="shared" si="12"/>
        <v>12.030000000000001</v>
      </c>
      <c r="Y45" s="8">
        <v>4</v>
      </c>
      <c r="Z45" s="9" t="s">
        <v>6</v>
      </c>
      <c r="AA45" s="8">
        <v>4.3</v>
      </c>
      <c r="AB45" s="2">
        <f t="shared" si="7"/>
        <v>12.009999999999998</v>
      </c>
      <c r="AC45" s="8">
        <v>4</v>
      </c>
      <c r="AD45" s="9" t="s">
        <v>6</v>
      </c>
      <c r="AE45" s="8">
        <f>G49</f>
        <v>4.3899999999999997</v>
      </c>
      <c r="AF45" s="2">
        <f t="shared" si="13"/>
        <v>12</v>
      </c>
    </row>
    <row r="46" spans="1:32" ht="26.25" x14ac:dyDescent="0.4">
      <c r="A46" s="8">
        <v>3</v>
      </c>
      <c r="B46" s="9" t="s">
        <v>5</v>
      </c>
      <c r="C46" s="8">
        <v>4.3499999999999996</v>
      </c>
      <c r="D46" s="2">
        <f t="shared" si="8"/>
        <v>11.959999999999999</v>
      </c>
      <c r="E46" s="8">
        <v>3</v>
      </c>
      <c r="F46" s="9" t="s">
        <v>5</v>
      </c>
      <c r="G46" s="8">
        <v>4.3899999999999997</v>
      </c>
      <c r="H46" s="2">
        <f t="shared" si="9"/>
        <v>12</v>
      </c>
      <c r="J46" s="2">
        <f t="shared" si="10"/>
        <v>4.0000000000000924E-2</v>
      </c>
      <c r="M46" s="17"/>
      <c r="O46" s="8">
        <v>5</v>
      </c>
      <c r="P46" s="9" t="s">
        <v>5</v>
      </c>
      <c r="Q46" s="8">
        <v>4.3</v>
      </c>
      <c r="R46" s="2">
        <f t="shared" si="11"/>
        <v>12.009999999999998</v>
      </c>
      <c r="S46" s="8">
        <v>5</v>
      </c>
      <c r="T46" s="9" t="s">
        <v>5</v>
      </c>
      <c r="U46" s="8">
        <f>G50</f>
        <v>4.3899999999999997</v>
      </c>
      <c r="V46" s="2">
        <f t="shared" si="12"/>
        <v>12</v>
      </c>
      <c r="Y46" s="8">
        <v>5</v>
      </c>
      <c r="Z46" s="9" t="s">
        <v>6</v>
      </c>
      <c r="AA46" s="8"/>
      <c r="AB46" s="2"/>
      <c r="AC46" s="8">
        <v>5</v>
      </c>
      <c r="AD46" s="9" t="s">
        <v>6</v>
      </c>
      <c r="AE46" s="8">
        <f>G51</f>
        <v>4.3899999999999997</v>
      </c>
      <c r="AF46" s="2">
        <f t="shared" si="13"/>
        <v>12</v>
      </c>
    </row>
    <row r="47" spans="1:32" ht="26.25" x14ac:dyDescent="0.4">
      <c r="A47" s="8"/>
      <c r="B47" s="9" t="s">
        <v>6</v>
      </c>
      <c r="C47" s="8">
        <v>4.29</v>
      </c>
      <c r="D47" s="2">
        <f t="shared" si="8"/>
        <v>12.02</v>
      </c>
      <c r="E47" s="8"/>
      <c r="F47" s="9" t="s">
        <v>6</v>
      </c>
      <c r="G47" s="8">
        <v>4.38</v>
      </c>
      <c r="H47" s="2">
        <f t="shared" si="9"/>
        <v>12.010000000000002</v>
      </c>
      <c r="J47" s="2">
        <f t="shared" si="10"/>
        <v>-9.9999999999980105E-3</v>
      </c>
      <c r="M47" s="17"/>
      <c r="O47" s="8">
        <v>6</v>
      </c>
      <c r="P47" s="9" t="s">
        <v>5</v>
      </c>
      <c r="Q47" s="8">
        <v>4.3</v>
      </c>
      <c r="R47" s="2">
        <f t="shared" si="11"/>
        <v>12.009999999999998</v>
      </c>
      <c r="S47" s="8">
        <v>6</v>
      </c>
      <c r="T47" s="9" t="s">
        <v>5</v>
      </c>
      <c r="U47" s="8">
        <f>G52</f>
        <v>4.3899999999999997</v>
      </c>
      <c r="V47" s="2">
        <f t="shared" si="12"/>
        <v>12</v>
      </c>
      <c r="Y47" s="8">
        <v>6</v>
      </c>
      <c r="Z47" s="9" t="s">
        <v>6</v>
      </c>
      <c r="AA47" s="8">
        <v>4.29</v>
      </c>
      <c r="AB47" s="2">
        <f t="shared" si="7"/>
        <v>12.02</v>
      </c>
      <c r="AC47" s="8">
        <v>6</v>
      </c>
      <c r="AD47" s="9" t="s">
        <v>6</v>
      </c>
      <c r="AE47" s="8">
        <f>G53</f>
        <v>4.38</v>
      </c>
      <c r="AF47" s="2">
        <f t="shared" si="13"/>
        <v>12.010000000000002</v>
      </c>
    </row>
    <row r="48" spans="1:32" ht="26.25" x14ac:dyDescent="0.4">
      <c r="A48" s="8">
        <v>4</v>
      </c>
      <c r="B48" s="9" t="s">
        <v>5</v>
      </c>
      <c r="C48" s="8">
        <v>4.2699999999999996</v>
      </c>
      <c r="D48" s="2">
        <f t="shared" si="8"/>
        <v>12.04</v>
      </c>
      <c r="E48" s="8">
        <v>4</v>
      </c>
      <c r="F48" s="9" t="s">
        <v>5</v>
      </c>
      <c r="G48" s="8">
        <v>4.3600000000000003</v>
      </c>
      <c r="H48" s="2">
        <f t="shared" si="9"/>
        <v>12.030000000000001</v>
      </c>
      <c r="J48" s="2">
        <f t="shared" si="10"/>
        <v>-9.9999999999980105E-3</v>
      </c>
      <c r="M48" s="17"/>
      <c r="O48" s="8">
        <v>7</v>
      </c>
      <c r="P48" s="9" t="s">
        <v>5</v>
      </c>
      <c r="Q48" s="8">
        <v>4.3099999999999996</v>
      </c>
      <c r="R48" s="2">
        <f t="shared" si="11"/>
        <v>12</v>
      </c>
      <c r="S48" s="8">
        <v>7</v>
      </c>
      <c r="T48" s="9" t="s">
        <v>5</v>
      </c>
      <c r="U48" s="8">
        <f>G54</f>
        <v>4.4000000000000004</v>
      </c>
      <c r="V48" s="2">
        <f t="shared" si="12"/>
        <v>11.99</v>
      </c>
      <c r="Y48" s="8">
        <v>7</v>
      </c>
      <c r="Z48" s="9" t="s">
        <v>6</v>
      </c>
      <c r="AA48" s="8">
        <v>4.3</v>
      </c>
      <c r="AB48" s="2">
        <f t="shared" si="7"/>
        <v>12.009999999999998</v>
      </c>
      <c r="AC48" s="8">
        <v>7</v>
      </c>
      <c r="AD48" s="9" t="s">
        <v>6</v>
      </c>
      <c r="AE48" s="8">
        <f>G55</f>
        <v>4.4000000000000004</v>
      </c>
      <c r="AF48" s="2">
        <f t="shared" si="13"/>
        <v>11.99</v>
      </c>
    </row>
    <row r="49" spans="1:32" ht="26.25" x14ac:dyDescent="0.4">
      <c r="A49" s="8"/>
      <c r="B49" s="9" t="s">
        <v>6</v>
      </c>
      <c r="C49" s="8">
        <v>4.3</v>
      </c>
      <c r="D49" s="2">
        <f t="shared" si="8"/>
        <v>12.009999999999998</v>
      </c>
      <c r="E49" s="8"/>
      <c r="F49" s="9" t="s">
        <v>6</v>
      </c>
      <c r="G49" s="8">
        <v>4.3899999999999997</v>
      </c>
      <c r="H49" s="2">
        <f t="shared" si="9"/>
        <v>12</v>
      </c>
      <c r="J49" s="2">
        <f t="shared" si="10"/>
        <v>-9.9999999999980105E-3</v>
      </c>
      <c r="M49" s="17"/>
      <c r="O49" s="8">
        <v>8</v>
      </c>
      <c r="P49" s="9" t="s">
        <v>5</v>
      </c>
      <c r="Q49" s="8">
        <v>4.3099999999999996</v>
      </c>
      <c r="R49" s="2">
        <f t="shared" si="11"/>
        <v>12</v>
      </c>
      <c r="S49" s="8">
        <v>8</v>
      </c>
      <c r="T49" s="9" t="s">
        <v>5</v>
      </c>
      <c r="U49" s="8">
        <f>G56</f>
        <v>4.4000000000000004</v>
      </c>
      <c r="V49" s="2">
        <f t="shared" si="12"/>
        <v>11.99</v>
      </c>
      <c r="Y49" s="8">
        <v>8</v>
      </c>
      <c r="Z49" s="9" t="s">
        <v>6</v>
      </c>
      <c r="AA49" s="8">
        <v>4.32</v>
      </c>
      <c r="AB49" s="2">
        <f t="shared" si="7"/>
        <v>11.989999999999998</v>
      </c>
      <c r="AC49" s="8">
        <v>8</v>
      </c>
      <c r="AD49" s="9" t="s">
        <v>6</v>
      </c>
      <c r="AE49" s="8">
        <f>G57</f>
        <v>4.41</v>
      </c>
      <c r="AF49" s="2">
        <f t="shared" si="13"/>
        <v>11.98</v>
      </c>
    </row>
    <row r="50" spans="1:32" ht="26.25" x14ac:dyDescent="0.4">
      <c r="A50" s="8">
        <v>5</v>
      </c>
      <c r="B50" s="9" t="s">
        <v>5</v>
      </c>
      <c r="C50" s="8">
        <v>4.3</v>
      </c>
      <c r="D50" s="2">
        <f t="shared" si="8"/>
        <v>12.009999999999998</v>
      </c>
      <c r="E50" s="8">
        <v>5</v>
      </c>
      <c r="F50" s="9" t="s">
        <v>5</v>
      </c>
      <c r="G50" s="8">
        <v>4.3899999999999997</v>
      </c>
      <c r="H50" s="2">
        <f t="shared" si="9"/>
        <v>12</v>
      </c>
      <c r="J50" s="2">
        <v>0</v>
      </c>
      <c r="M50" s="17"/>
      <c r="O50" s="8">
        <v>9</v>
      </c>
      <c r="P50" s="9" t="s">
        <v>5</v>
      </c>
      <c r="Q50" s="8">
        <v>4.3600000000000003</v>
      </c>
      <c r="R50" s="2">
        <f t="shared" si="11"/>
        <v>11.95</v>
      </c>
      <c r="S50" s="8">
        <v>9</v>
      </c>
      <c r="T50" s="9" t="s">
        <v>5</v>
      </c>
      <c r="U50" s="8">
        <f>G58</f>
        <v>4.45</v>
      </c>
      <c r="V50" s="2">
        <f t="shared" si="12"/>
        <v>11.940000000000001</v>
      </c>
      <c r="Y50" s="8">
        <v>9</v>
      </c>
      <c r="Z50" s="9" t="s">
        <v>6</v>
      </c>
      <c r="AA50" s="8">
        <v>4.37</v>
      </c>
      <c r="AB50" s="2">
        <f t="shared" si="7"/>
        <v>11.939999999999998</v>
      </c>
      <c r="AC50" s="8">
        <v>9</v>
      </c>
      <c r="AD50" s="9" t="s">
        <v>6</v>
      </c>
      <c r="AE50" s="8">
        <f>G59</f>
        <v>4.4800000000000004</v>
      </c>
      <c r="AF50" s="2">
        <f t="shared" si="13"/>
        <v>11.91</v>
      </c>
    </row>
    <row r="51" spans="1:32" ht="26.25" x14ac:dyDescent="0.4">
      <c r="A51" s="8"/>
      <c r="B51" s="9" t="s">
        <v>6</v>
      </c>
      <c r="C51" s="8">
        <v>4.3</v>
      </c>
      <c r="D51" s="2">
        <f t="shared" si="8"/>
        <v>12.009999999999998</v>
      </c>
      <c r="E51" s="8"/>
      <c r="F51" s="9" t="s">
        <v>6</v>
      </c>
      <c r="G51" s="8">
        <v>4.3899999999999997</v>
      </c>
      <c r="H51" s="2">
        <f t="shared" si="9"/>
        <v>12</v>
      </c>
      <c r="J51" s="2">
        <v>-0.02</v>
      </c>
      <c r="M51" s="17"/>
    </row>
    <row r="52" spans="1:32" ht="26.25" x14ac:dyDescent="0.4">
      <c r="A52" s="8">
        <v>6</v>
      </c>
      <c r="B52" s="9" t="s">
        <v>5</v>
      </c>
      <c r="C52" s="8">
        <v>4.3</v>
      </c>
      <c r="D52" s="2">
        <f t="shared" si="8"/>
        <v>12.009999999999998</v>
      </c>
      <c r="E52" s="8">
        <v>6</v>
      </c>
      <c r="F52" s="9" t="s">
        <v>5</v>
      </c>
      <c r="G52" s="8">
        <v>4.3899999999999997</v>
      </c>
      <c r="H52" s="2">
        <f t="shared" si="9"/>
        <v>12</v>
      </c>
      <c r="J52" s="2">
        <f t="shared" si="10"/>
        <v>-9.9999999999980105E-3</v>
      </c>
      <c r="M52" s="17"/>
    </row>
    <row r="53" spans="1:32" ht="26.25" x14ac:dyDescent="0.4">
      <c r="A53" s="8"/>
      <c r="B53" s="9" t="s">
        <v>6</v>
      </c>
      <c r="C53" s="8">
        <v>4.29</v>
      </c>
      <c r="D53" s="2">
        <f t="shared" si="8"/>
        <v>12.02</v>
      </c>
      <c r="E53" s="8"/>
      <c r="F53" s="9" t="s">
        <v>6</v>
      </c>
      <c r="G53" s="8">
        <v>4.38</v>
      </c>
      <c r="H53" s="2">
        <f t="shared" si="9"/>
        <v>12.010000000000002</v>
      </c>
      <c r="J53" s="2">
        <f t="shared" si="10"/>
        <v>-9.9999999999980105E-3</v>
      </c>
      <c r="M53" s="17"/>
    </row>
    <row r="54" spans="1:32" ht="26.25" x14ac:dyDescent="0.4">
      <c r="A54" s="8">
        <v>7</v>
      </c>
      <c r="B54" s="9" t="s">
        <v>5</v>
      </c>
      <c r="C54" s="8">
        <v>4.3099999999999996</v>
      </c>
      <c r="D54" s="2">
        <f t="shared" si="8"/>
        <v>12</v>
      </c>
      <c r="E54" s="8">
        <v>7</v>
      </c>
      <c r="F54" s="9" t="s">
        <v>5</v>
      </c>
      <c r="G54" s="8">
        <v>4.4000000000000004</v>
      </c>
      <c r="H54" s="2">
        <f t="shared" si="9"/>
        <v>11.99</v>
      </c>
      <c r="J54" s="2">
        <f t="shared" si="10"/>
        <v>-9.9999999999997868E-3</v>
      </c>
      <c r="M54" s="17"/>
    </row>
    <row r="55" spans="1:32" ht="26.25" x14ac:dyDescent="0.4">
      <c r="A55" s="8"/>
      <c r="B55" s="9" t="s">
        <v>6</v>
      </c>
      <c r="C55" s="8">
        <v>4.3</v>
      </c>
      <c r="D55" s="2">
        <f t="shared" si="8"/>
        <v>12.009999999999998</v>
      </c>
      <c r="E55" s="8"/>
      <c r="F55" s="9" t="s">
        <v>6</v>
      </c>
      <c r="G55" s="8">
        <v>4.4000000000000004</v>
      </c>
      <c r="H55" s="2">
        <f t="shared" si="9"/>
        <v>11.99</v>
      </c>
      <c r="J55" s="2">
        <f t="shared" si="10"/>
        <v>-1.9999999999997797E-2</v>
      </c>
      <c r="M55" s="17"/>
    </row>
    <row r="56" spans="1:32" ht="26.25" x14ac:dyDescent="0.4">
      <c r="A56" s="8">
        <v>8</v>
      </c>
      <c r="B56" s="9" t="s">
        <v>5</v>
      </c>
      <c r="C56" s="8">
        <v>4.3099999999999996</v>
      </c>
      <c r="D56" s="2">
        <f t="shared" si="8"/>
        <v>12</v>
      </c>
      <c r="E56" s="8">
        <v>8</v>
      </c>
      <c r="F56" s="9" t="s">
        <v>5</v>
      </c>
      <c r="G56" s="8">
        <v>4.4000000000000004</v>
      </c>
      <c r="H56" s="2">
        <f t="shared" si="9"/>
        <v>11.99</v>
      </c>
      <c r="J56" s="2">
        <f t="shared" si="10"/>
        <v>-9.9999999999997868E-3</v>
      </c>
      <c r="M56" s="17"/>
    </row>
    <row r="57" spans="1:32" ht="26.25" x14ac:dyDescent="0.4">
      <c r="A57" s="8"/>
      <c r="B57" s="9" t="s">
        <v>6</v>
      </c>
      <c r="C57" s="8">
        <v>4.32</v>
      </c>
      <c r="D57" s="2">
        <f t="shared" si="8"/>
        <v>11.989999999999998</v>
      </c>
      <c r="E57" s="8"/>
      <c r="F57" s="9" t="s">
        <v>6</v>
      </c>
      <c r="G57" s="8">
        <v>4.41</v>
      </c>
      <c r="H57" s="2">
        <f t="shared" si="9"/>
        <v>11.98</v>
      </c>
      <c r="J57" s="2">
        <f t="shared" si="10"/>
        <v>-9.9999999999980105E-3</v>
      </c>
      <c r="M57" s="17"/>
    </row>
    <row r="58" spans="1:32" ht="26.25" x14ac:dyDescent="0.4">
      <c r="A58" s="8">
        <v>9</v>
      </c>
      <c r="B58" s="9" t="s">
        <v>5</v>
      </c>
      <c r="C58" s="8">
        <v>4.3600000000000003</v>
      </c>
      <c r="D58" s="2">
        <f t="shared" si="8"/>
        <v>11.95</v>
      </c>
      <c r="E58" s="8">
        <v>9</v>
      </c>
      <c r="F58" s="9" t="s">
        <v>5</v>
      </c>
      <c r="G58" s="8">
        <v>4.45</v>
      </c>
      <c r="H58" s="2">
        <f t="shared" si="9"/>
        <v>11.940000000000001</v>
      </c>
      <c r="J58" s="2">
        <f t="shared" si="10"/>
        <v>-9.9999999999980105E-3</v>
      </c>
      <c r="M58" s="17"/>
    </row>
    <row r="59" spans="1:32" ht="26.25" x14ac:dyDescent="0.4">
      <c r="A59" s="8"/>
      <c r="B59" s="9" t="s">
        <v>6</v>
      </c>
      <c r="C59" s="8">
        <v>4.37</v>
      </c>
      <c r="D59" s="2">
        <f t="shared" si="8"/>
        <v>11.939999999999998</v>
      </c>
      <c r="E59" s="8"/>
      <c r="F59" s="9" t="s">
        <v>6</v>
      </c>
      <c r="G59" s="8">
        <v>4.4800000000000004</v>
      </c>
      <c r="H59" s="2">
        <f t="shared" si="9"/>
        <v>11.91</v>
      </c>
      <c r="J59" s="2">
        <f t="shared" si="10"/>
        <v>-2.9999999999997584E-2</v>
      </c>
      <c r="M59" s="17"/>
    </row>
    <row r="60" spans="1:32" ht="26.25" x14ac:dyDescent="0.4">
      <c r="J60" s="2"/>
    </row>
    <row r="61" spans="1:32" ht="33.75" x14ac:dyDescent="0.5">
      <c r="A61" s="24" t="s">
        <v>9</v>
      </c>
      <c r="B61" s="24"/>
      <c r="C61" s="24"/>
      <c r="D61" s="24"/>
      <c r="E61" s="23">
        <v>42418</v>
      </c>
      <c r="F61" s="24"/>
      <c r="G61" s="24">
        <v>41299</v>
      </c>
      <c r="H61" s="24"/>
      <c r="I61" s="3"/>
      <c r="J61" s="2"/>
      <c r="O61" s="24" t="s">
        <v>9</v>
      </c>
      <c r="P61" s="24"/>
      <c r="Q61" s="24"/>
      <c r="R61" s="24"/>
      <c r="S61" s="24" t="s">
        <v>9</v>
      </c>
      <c r="T61" s="24"/>
      <c r="U61" s="24"/>
      <c r="V61" s="24"/>
      <c r="Y61" s="24" t="s">
        <v>9</v>
      </c>
      <c r="Z61" s="24"/>
      <c r="AA61" s="24"/>
      <c r="AB61" s="24"/>
      <c r="AC61" s="24" t="s">
        <v>9</v>
      </c>
      <c r="AD61" s="24"/>
      <c r="AE61" s="24"/>
      <c r="AF61" s="24"/>
    </row>
    <row r="62" spans="1:32" ht="42.75" customHeight="1" x14ac:dyDescent="0.5">
      <c r="C62" s="14">
        <v>41132</v>
      </c>
      <c r="D62" s="3"/>
      <c r="E62" s="3" t="s">
        <v>9</v>
      </c>
      <c r="F62" s="3"/>
      <c r="G62" s="14"/>
      <c r="Q62" s="13">
        <f>$C$2</f>
        <v>41132</v>
      </c>
      <c r="R62" s="3"/>
      <c r="S62" s="3"/>
      <c r="T62" s="3"/>
      <c r="U62" s="13">
        <f>$G$2</f>
        <v>42418</v>
      </c>
      <c r="V62" t="s">
        <v>16</v>
      </c>
      <c r="AA62" s="13">
        <f>$C$2</f>
        <v>41132</v>
      </c>
      <c r="AB62" s="3"/>
      <c r="AC62" s="3"/>
      <c r="AD62" s="3"/>
      <c r="AE62" s="13">
        <f>$G$2</f>
        <v>42418</v>
      </c>
      <c r="AF62" t="s">
        <v>15</v>
      </c>
    </row>
    <row r="63" spans="1:32" ht="33" customHeight="1" x14ac:dyDescent="0.4">
      <c r="G63" s="18"/>
      <c r="J63" s="2"/>
    </row>
    <row r="64" spans="1:32" ht="26.25" x14ac:dyDescent="0.4">
      <c r="A64" s="26" t="s">
        <v>1</v>
      </c>
      <c r="B64" s="26"/>
      <c r="C64" s="5" t="s">
        <v>7</v>
      </c>
      <c r="E64" s="19" t="s">
        <v>1</v>
      </c>
      <c r="F64" s="20"/>
      <c r="G64" s="15" t="s">
        <v>7</v>
      </c>
      <c r="J64" s="2"/>
      <c r="O64" s="26" t="s">
        <v>1</v>
      </c>
      <c r="P64" s="26"/>
      <c r="Q64" s="7" t="s">
        <v>7</v>
      </c>
      <c r="S64" s="26" t="s">
        <v>1</v>
      </c>
      <c r="T64" s="26"/>
      <c r="U64" s="7" t="s">
        <v>7</v>
      </c>
      <c r="Y64" s="26" t="s">
        <v>1</v>
      </c>
      <c r="Z64" s="26"/>
      <c r="AA64" s="7" t="s">
        <v>7</v>
      </c>
      <c r="AC64" s="26" t="s">
        <v>1</v>
      </c>
      <c r="AD64" s="26"/>
      <c r="AE64" s="7" t="s">
        <v>7</v>
      </c>
    </row>
    <row r="65" spans="1:32" ht="26.25" x14ac:dyDescent="0.4">
      <c r="A65" s="26" t="s">
        <v>2</v>
      </c>
      <c r="B65" s="26"/>
      <c r="C65" s="6">
        <v>2.52</v>
      </c>
      <c r="E65" s="19" t="s">
        <v>2</v>
      </c>
      <c r="F65" s="20"/>
      <c r="G65" s="6">
        <v>2.09</v>
      </c>
      <c r="J65" s="2"/>
      <c r="O65" s="26" t="s">
        <v>2</v>
      </c>
      <c r="P65" s="26"/>
      <c r="Q65" s="6">
        <v>2.52</v>
      </c>
      <c r="S65" s="26" t="s">
        <v>2</v>
      </c>
      <c r="T65" s="26"/>
      <c r="U65" s="6">
        <f>G65</f>
        <v>2.09</v>
      </c>
      <c r="Y65" s="26" t="s">
        <v>2</v>
      </c>
      <c r="Z65" s="26"/>
      <c r="AA65" s="6">
        <v>2.52</v>
      </c>
      <c r="AC65" s="26" t="s">
        <v>2</v>
      </c>
      <c r="AD65" s="26"/>
      <c r="AE65" s="6">
        <f>G65</f>
        <v>2.09</v>
      </c>
    </row>
    <row r="66" spans="1:32" ht="26.25" x14ac:dyDescent="0.4">
      <c r="A66" s="26" t="s">
        <v>3</v>
      </c>
      <c r="B66" s="26"/>
      <c r="C66" s="6">
        <v>12.52</v>
      </c>
      <c r="E66" s="19" t="s">
        <v>3</v>
      </c>
      <c r="F66" s="20"/>
      <c r="G66" s="6">
        <f>G65+10</f>
        <v>12.09</v>
      </c>
      <c r="J66" s="2"/>
      <c r="O66" s="26" t="s">
        <v>3</v>
      </c>
      <c r="P66" s="26"/>
      <c r="Q66" s="6">
        <v>12.52</v>
      </c>
      <c r="S66" s="26" t="s">
        <v>3</v>
      </c>
      <c r="T66" s="26"/>
      <c r="U66" s="6">
        <f>10+U65</f>
        <v>12.09</v>
      </c>
      <c r="Y66" s="26" t="s">
        <v>3</v>
      </c>
      <c r="Z66" s="26"/>
      <c r="AA66" s="6">
        <v>12.52</v>
      </c>
      <c r="AC66" s="26" t="s">
        <v>3</v>
      </c>
      <c r="AD66" s="26"/>
      <c r="AE66" s="6">
        <f>10+AE65</f>
        <v>12.09</v>
      </c>
    </row>
    <row r="68" spans="1:32" ht="28.5" x14ac:dyDescent="0.45">
      <c r="A68" s="25" t="s">
        <v>4</v>
      </c>
      <c r="B68" s="25"/>
      <c r="C68" s="5" t="s">
        <v>2</v>
      </c>
      <c r="D68" s="11" t="s">
        <v>13</v>
      </c>
      <c r="E68" s="21" t="s">
        <v>4</v>
      </c>
      <c r="F68" s="22"/>
      <c r="G68" s="15" t="s">
        <v>2</v>
      </c>
      <c r="H68" s="11" t="s">
        <v>13</v>
      </c>
      <c r="J68" s="4" t="s">
        <v>14</v>
      </c>
      <c r="O68" s="25" t="s">
        <v>4</v>
      </c>
      <c r="P68" s="25"/>
      <c r="Q68" s="7" t="s">
        <v>2</v>
      </c>
      <c r="R68" s="11" t="s">
        <v>13</v>
      </c>
      <c r="S68" s="25" t="s">
        <v>4</v>
      </c>
      <c r="T68" s="25"/>
      <c r="U68" s="7" t="s">
        <v>2</v>
      </c>
      <c r="V68" s="11" t="s">
        <v>13</v>
      </c>
      <c r="Y68" s="25" t="s">
        <v>4</v>
      </c>
      <c r="Z68" s="25"/>
      <c r="AA68" s="7" t="s">
        <v>2</v>
      </c>
      <c r="AB68" s="11" t="s">
        <v>13</v>
      </c>
      <c r="AC68" s="25" t="s">
        <v>4</v>
      </c>
      <c r="AD68" s="25"/>
      <c r="AE68" s="7" t="s">
        <v>2</v>
      </c>
      <c r="AF68" s="11" t="s">
        <v>13</v>
      </c>
    </row>
    <row r="69" spans="1:32" ht="26.25" x14ac:dyDescent="0.4">
      <c r="A69" s="8">
        <v>1</v>
      </c>
      <c r="B69" s="9" t="s">
        <v>5</v>
      </c>
      <c r="C69" s="8">
        <v>2.1800000000000002</v>
      </c>
      <c r="D69" s="2">
        <f>12.52-C69</f>
        <v>10.34</v>
      </c>
      <c r="E69" s="8">
        <v>1</v>
      </c>
      <c r="F69" s="9" t="s">
        <v>5</v>
      </c>
      <c r="G69" s="8">
        <v>1.75</v>
      </c>
      <c r="H69" s="2">
        <f>$G$66-G69</f>
        <v>10.34</v>
      </c>
      <c r="J69" s="2">
        <f>H69-D69</f>
        <v>0</v>
      </c>
      <c r="O69" s="8">
        <v>1</v>
      </c>
      <c r="P69" s="9" t="s">
        <v>5</v>
      </c>
      <c r="Q69" s="8">
        <v>2.1800000000000002</v>
      </c>
      <c r="R69" s="2">
        <f>12.52-Q69</f>
        <v>10.34</v>
      </c>
      <c r="S69" s="8">
        <v>1</v>
      </c>
      <c r="T69" s="9" t="s">
        <v>5</v>
      </c>
      <c r="U69" s="6">
        <f>G69</f>
        <v>1.75</v>
      </c>
      <c r="V69" s="2">
        <f>$U$66-U69</f>
        <v>10.34</v>
      </c>
      <c r="Y69" s="8">
        <v>1</v>
      </c>
      <c r="Z69" s="9" t="s">
        <v>6</v>
      </c>
      <c r="AA69" s="8">
        <v>2.15</v>
      </c>
      <c r="AB69" s="2">
        <f t="shared" ref="AB69:AB73" si="14">12.52-AA69</f>
        <v>10.37</v>
      </c>
      <c r="AC69" s="8">
        <v>1</v>
      </c>
      <c r="AD69" s="9" t="s">
        <v>6</v>
      </c>
      <c r="AE69" s="8">
        <f>G70</f>
        <v>1.72</v>
      </c>
      <c r="AF69" s="2">
        <f>$AE$66-AE69</f>
        <v>10.37</v>
      </c>
    </row>
    <row r="70" spans="1:32" ht="26.25" x14ac:dyDescent="0.4">
      <c r="A70" s="8"/>
      <c r="B70" s="9" t="s">
        <v>6</v>
      </c>
      <c r="C70" s="8">
        <v>2.15</v>
      </c>
      <c r="D70" s="2">
        <f t="shared" ref="D70:D78" si="15">12.52-C70</f>
        <v>10.37</v>
      </c>
      <c r="E70" s="8"/>
      <c r="F70" s="9" t="s">
        <v>6</v>
      </c>
      <c r="G70" s="8">
        <v>1.72</v>
      </c>
      <c r="H70" s="2">
        <f t="shared" ref="H70:H78" si="16">$G$66-G70</f>
        <v>10.37</v>
      </c>
      <c r="J70" s="2">
        <f t="shared" ref="J70:J76" si="17">H70-D70</f>
        <v>0</v>
      </c>
      <c r="O70" s="8">
        <v>2</v>
      </c>
      <c r="P70" s="9" t="s">
        <v>5</v>
      </c>
      <c r="Q70" s="8">
        <v>2.12</v>
      </c>
      <c r="R70" s="2">
        <f t="shared" ref="R70:R73" si="18">12.52-Q70</f>
        <v>10.399999999999999</v>
      </c>
      <c r="S70" s="8">
        <v>2</v>
      </c>
      <c r="T70" s="9" t="s">
        <v>5</v>
      </c>
      <c r="U70" s="6">
        <f>G71</f>
        <v>1.69</v>
      </c>
      <c r="V70" s="2">
        <f t="shared" ref="V70:V73" si="19">$U$66-U70</f>
        <v>10.4</v>
      </c>
      <c r="Y70" s="8">
        <v>2</v>
      </c>
      <c r="Z70" s="9" t="s">
        <v>6</v>
      </c>
      <c r="AA70" s="8">
        <v>2.11</v>
      </c>
      <c r="AB70" s="2">
        <f t="shared" si="14"/>
        <v>10.41</v>
      </c>
      <c r="AC70" s="8">
        <v>2</v>
      </c>
      <c r="AD70" s="9" t="s">
        <v>6</v>
      </c>
      <c r="AE70" s="8">
        <f>G72</f>
        <v>1.68</v>
      </c>
      <c r="AF70" s="2">
        <f t="shared" ref="AF70:AF73" si="20">$AE$66-AE70</f>
        <v>10.41</v>
      </c>
    </row>
    <row r="71" spans="1:32" ht="26.25" x14ac:dyDescent="0.4">
      <c r="A71" s="8">
        <v>2</v>
      </c>
      <c r="B71" s="9" t="s">
        <v>5</v>
      </c>
      <c r="C71" s="8">
        <v>2.12</v>
      </c>
      <c r="D71" s="2">
        <f t="shared" si="15"/>
        <v>10.399999999999999</v>
      </c>
      <c r="E71" s="8">
        <v>2</v>
      </c>
      <c r="F71" s="9" t="s">
        <v>5</v>
      </c>
      <c r="G71" s="8">
        <v>1.69</v>
      </c>
      <c r="H71" s="2">
        <f t="shared" si="16"/>
        <v>10.4</v>
      </c>
      <c r="J71" s="2">
        <f t="shared" si="17"/>
        <v>0</v>
      </c>
      <c r="O71" s="8">
        <v>3</v>
      </c>
      <c r="P71" s="9" t="s">
        <v>5</v>
      </c>
      <c r="Q71" s="8">
        <v>2.0699999999999998</v>
      </c>
      <c r="R71" s="2">
        <f t="shared" si="18"/>
        <v>10.45</v>
      </c>
      <c r="S71" s="8">
        <v>3</v>
      </c>
      <c r="T71" s="9" t="s">
        <v>5</v>
      </c>
      <c r="U71" s="8">
        <f>G73</f>
        <v>1.64</v>
      </c>
      <c r="V71" s="2">
        <f t="shared" si="19"/>
        <v>10.45</v>
      </c>
      <c r="Y71" s="8">
        <v>3</v>
      </c>
      <c r="Z71" s="9" t="s">
        <v>6</v>
      </c>
      <c r="AA71" s="8">
        <v>2.1</v>
      </c>
      <c r="AB71" s="2">
        <f t="shared" si="14"/>
        <v>10.42</v>
      </c>
      <c r="AC71" s="8">
        <v>3</v>
      </c>
      <c r="AD71" s="9" t="s">
        <v>6</v>
      </c>
      <c r="AE71" s="8">
        <f>G74</f>
        <v>1.66</v>
      </c>
      <c r="AF71" s="2">
        <f t="shared" si="20"/>
        <v>10.43</v>
      </c>
    </row>
    <row r="72" spans="1:32" ht="26.25" x14ac:dyDescent="0.4">
      <c r="A72" s="8"/>
      <c r="B72" s="9" t="s">
        <v>6</v>
      </c>
      <c r="C72" s="8">
        <v>2.11</v>
      </c>
      <c r="D72" s="2">
        <f t="shared" si="15"/>
        <v>10.41</v>
      </c>
      <c r="E72" s="8"/>
      <c r="F72" s="9" t="s">
        <v>6</v>
      </c>
      <c r="G72" s="8">
        <v>1.68</v>
      </c>
      <c r="H72" s="2">
        <f t="shared" si="16"/>
        <v>10.41</v>
      </c>
      <c r="J72" s="2">
        <f t="shared" si="17"/>
        <v>0</v>
      </c>
      <c r="O72" s="8">
        <v>4</v>
      </c>
      <c r="P72" s="9" t="s">
        <v>5</v>
      </c>
      <c r="Q72" s="8">
        <v>2.1</v>
      </c>
      <c r="R72" s="2">
        <f t="shared" si="18"/>
        <v>10.42</v>
      </c>
      <c r="S72" s="8">
        <v>4</v>
      </c>
      <c r="T72" s="9" t="s">
        <v>5</v>
      </c>
      <c r="U72" s="8">
        <f>G75</f>
        <v>1.66</v>
      </c>
      <c r="V72" s="2">
        <f t="shared" si="19"/>
        <v>10.43</v>
      </c>
      <c r="Y72" s="8">
        <v>4</v>
      </c>
      <c r="Z72" s="9" t="s">
        <v>6</v>
      </c>
      <c r="AA72" s="8">
        <v>2.13</v>
      </c>
      <c r="AB72" s="2">
        <f t="shared" si="14"/>
        <v>10.39</v>
      </c>
      <c r="AC72" s="8">
        <v>4</v>
      </c>
      <c r="AD72" s="9" t="s">
        <v>6</v>
      </c>
      <c r="AE72" s="8">
        <f>G76</f>
        <v>1.7</v>
      </c>
      <c r="AF72" s="2">
        <f t="shared" si="20"/>
        <v>10.39</v>
      </c>
    </row>
    <row r="73" spans="1:32" ht="26.25" x14ac:dyDescent="0.4">
      <c r="A73" s="8">
        <v>3</v>
      </c>
      <c r="B73" s="9" t="s">
        <v>5</v>
      </c>
      <c r="C73" s="8">
        <v>2.0699999999999998</v>
      </c>
      <c r="D73" s="2">
        <f t="shared" si="15"/>
        <v>10.45</v>
      </c>
      <c r="E73" s="8">
        <v>3</v>
      </c>
      <c r="F73" s="9" t="s">
        <v>5</v>
      </c>
      <c r="G73" s="8">
        <v>1.64</v>
      </c>
      <c r="H73" s="2">
        <f t="shared" si="16"/>
        <v>10.45</v>
      </c>
      <c r="J73" s="2">
        <f t="shared" si="17"/>
        <v>0</v>
      </c>
      <c r="O73" s="8">
        <v>5</v>
      </c>
      <c r="P73" s="9" t="s">
        <v>5</v>
      </c>
      <c r="Q73" s="8">
        <v>2.15</v>
      </c>
      <c r="R73" s="2">
        <f t="shared" si="18"/>
        <v>10.37</v>
      </c>
      <c r="S73" s="8">
        <v>5</v>
      </c>
      <c r="T73" s="9" t="s">
        <v>5</v>
      </c>
      <c r="U73" s="8">
        <f>G77</f>
        <v>1.71</v>
      </c>
      <c r="V73" s="2">
        <f t="shared" si="19"/>
        <v>10.379999999999999</v>
      </c>
      <c r="Y73" s="8">
        <v>5</v>
      </c>
      <c r="Z73" s="9" t="s">
        <v>6</v>
      </c>
      <c r="AA73" s="8">
        <v>2.1800000000000002</v>
      </c>
      <c r="AB73" s="2">
        <f t="shared" si="14"/>
        <v>10.34</v>
      </c>
      <c r="AC73" s="8">
        <v>5</v>
      </c>
      <c r="AD73" s="9" t="s">
        <v>6</v>
      </c>
      <c r="AE73" s="8">
        <f>G78</f>
        <v>1.72</v>
      </c>
      <c r="AF73" s="2">
        <f t="shared" si="20"/>
        <v>10.37</v>
      </c>
    </row>
    <row r="74" spans="1:32" ht="26.25" x14ac:dyDescent="0.4">
      <c r="A74" s="8"/>
      <c r="B74" s="9" t="s">
        <v>6</v>
      </c>
      <c r="C74" s="8">
        <v>2.1</v>
      </c>
      <c r="D74" s="2">
        <f t="shared" si="15"/>
        <v>10.42</v>
      </c>
      <c r="E74" s="8"/>
      <c r="F74" s="9" t="s">
        <v>6</v>
      </c>
      <c r="G74" s="8">
        <v>1.66</v>
      </c>
      <c r="H74" s="2">
        <f t="shared" si="16"/>
        <v>10.43</v>
      </c>
      <c r="J74" s="2">
        <f t="shared" si="17"/>
        <v>9.9999999999997868E-3</v>
      </c>
    </row>
    <row r="75" spans="1:32" ht="26.25" x14ac:dyDescent="0.4">
      <c r="A75" s="8">
        <v>4</v>
      </c>
      <c r="B75" s="9" t="s">
        <v>5</v>
      </c>
      <c r="C75" s="8">
        <v>2.1</v>
      </c>
      <c r="D75" s="2">
        <f t="shared" si="15"/>
        <v>10.42</v>
      </c>
      <c r="E75" s="8">
        <v>4</v>
      </c>
      <c r="F75" s="9" t="s">
        <v>5</v>
      </c>
      <c r="G75" s="8">
        <v>1.66</v>
      </c>
      <c r="H75" s="2">
        <f t="shared" si="16"/>
        <v>10.43</v>
      </c>
      <c r="J75" s="2">
        <f t="shared" si="17"/>
        <v>9.9999999999997868E-3</v>
      </c>
    </row>
    <row r="76" spans="1:32" ht="26.25" x14ac:dyDescent="0.4">
      <c r="A76" s="8"/>
      <c r="B76" s="9" t="s">
        <v>6</v>
      </c>
      <c r="C76" s="8">
        <v>2.13</v>
      </c>
      <c r="D76" s="2">
        <f t="shared" si="15"/>
        <v>10.39</v>
      </c>
      <c r="E76" s="8"/>
      <c r="F76" s="9" t="s">
        <v>6</v>
      </c>
      <c r="G76" s="8">
        <v>1.7</v>
      </c>
      <c r="H76" s="2">
        <f t="shared" si="16"/>
        <v>10.39</v>
      </c>
      <c r="J76" s="2">
        <f t="shared" si="17"/>
        <v>0</v>
      </c>
    </row>
    <row r="77" spans="1:32" ht="26.25" x14ac:dyDescent="0.4">
      <c r="A77" s="8">
        <v>5</v>
      </c>
      <c r="B77" s="9" t="s">
        <v>5</v>
      </c>
      <c r="C77" s="8">
        <v>2.15</v>
      </c>
      <c r="D77" s="2">
        <f t="shared" si="15"/>
        <v>10.37</v>
      </c>
      <c r="E77" s="8">
        <v>5</v>
      </c>
      <c r="F77" s="9" t="s">
        <v>5</v>
      </c>
      <c r="G77" s="8">
        <v>1.71</v>
      </c>
      <c r="H77" s="2">
        <f t="shared" si="16"/>
        <v>10.379999999999999</v>
      </c>
      <c r="J77" s="2">
        <v>0</v>
      </c>
    </row>
    <row r="78" spans="1:32" ht="26.25" x14ac:dyDescent="0.4">
      <c r="A78" s="8"/>
      <c r="B78" s="9" t="s">
        <v>6</v>
      </c>
      <c r="C78" s="8">
        <v>2.1800000000000002</v>
      </c>
      <c r="D78" s="2">
        <f t="shared" si="15"/>
        <v>10.34</v>
      </c>
      <c r="E78" s="8"/>
      <c r="F78" s="9" t="s">
        <v>6</v>
      </c>
      <c r="G78" s="8">
        <v>1.72</v>
      </c>
      <c r="H78" s="2">
        <f t="shared" si="16"/>
        <v>10.37</v>
      </c>
      <c r="J78" s="2">
        <v>-0.02</v>
      </c>
    </row>
  </sheetData>
  <mergeCells count="85">
    <mergeCell ref="AC66:AD66"/>
    <mergeCell ref="Y68:Z68"/>
    <mergeCell ref="AC68:AD68"/>
    <mergeCell ref="AC61:AF61"/>
    <mergeCell ref="Y64:Z64"/>
    <mergeCell ref="AC64:AD64"/>
    <mergeCell ref="Y65:Z65"/>
    <mergeCell ref="AC65:AD65"/>
    <mergeCell ref="O66:P66"/>
    <mergeCell ref="S66:T66"/>
    <mergeCell ref="O68:P68"/>
    <mergeCell ref="S68:T68"/>
    <mergeCell ref="Y61:AB61"/>
    <mergeCell ref="Y66:Z66"/>
    <mergeCell ref="O61:R61"/>
    <mergeCell ref="S61:V61"/>
    <mergeCell ref="O64:P64"/>
    <mergeCell ref="S64:T64"/>
    <mergeCell ref="O65:P65"/>
    <mergeCell ref="S65:T65"/>
    <mergeCell ref="Y4:Z4"/>
    <mergeCell ref="AC4:AD4"/>
    <mergeCell ref="Y5:Z5"/>
    <mergeCell ref="AC5:AD5"/>
    <mergeCell ref="Y6:Z6"/>
    <mergeCell ref="AC6:AD6"/>
    <mergeCell ref="O4:P4"/>
    <mergeCell ref="S4:T4"/>
    <mergeCell ref="O5:P5"/>
    <mergeCell ref="S5:T5"/>
    <mergeCell ref="O6:P6"/>
    <mergeCell ref="S6:T6"/>
    <mergeCell ref="O8:P8"/>
    <mergeCell ref="S8:T8"/>
    <mergeCell ref="Y8:Z8"/>
    <mergeCell ref="AC8:AD8"/>
    <mergeCell ref="Y39:Z39"/>
    <mergeCell ref="AC39:AD39"/>
    <mergeCell ref="Y35:AB35"/>
    <mergeCell ref="AC35:AF35"/>
    <mergeCell ref="O41:P41"/>
    <mergeCell ref="S41:T41"/>
    <mergeCell ref="Y41:Z41"/>
    <mergeCell ref="AC41:AD41"/>
    <mergeCell ref="O35:R35"/>
    <mergeCell ref="S35:V35"/>
    <mergeCell ref="O37:P37"/>
    <mergeCell ref="S37:T37"/>
    <mergeCell ref="O38:P38"/>
    <mergeCell ref="S38:T38"/>
    <mergeCell ref="O39:P39"/>
    <mergeCell ref="S39:T39"/>
    <mergeCell ref="Y37:Z37"/>
    <mergeCell ref="AC37:AD37"/>
    <mergeCell ref="Y38:Z38"/>
    <mergeCell ref="AC38:AD38"/>
    <mergeCell ref="A1:I1"/>
    <mergeCell ref="A8:B8"/>
    <mergeCell ref="A4:B4"/>
    <mergeCell ref="A5:B5"/>
    <mergeCell ref="A6:B6"/>
    <mergeCell ref="A68:B68"/>
    <mergeCell ref="E4:F4"/>
    <mergeCell ref="E5:F5"/>
    <mergeCell ref="E6:F6"/>
    <mergeCell ref="E8:F8"/>
    <mergeCell ref="E35:H35"/>
    <mergeCell ref="A64:B64"/>
    <mergeCell ref="A65:B65"/>
    <mergeCell ref="A61:D61"/>
    <mergeCell ref="A66:B66"/>
    <mergeCell ref="A35:D35"/>
    <mergeCell ref="A37:B37"/>
    <mergeCell ref="A38:B38"/>
    <mergeCell ref="A39:B39"/>
    <mergeCell ref="A41:B41"/>
    <mergeCell ref="E65:F65"/>
    <mergeCell ref="E66:F66"/>
    <mergeCell ref="E68:F68"/>
    <mergeCell ref="E37:F37"/>
    <mergeCell ref="E38:F38"/>
    <mergeCell ref="E39:F39"/>
    <mergeCell ref="E41:F41"/>
    <mergeCell ref="E61:H61"/>
    <mergeCell ref="E64:F64"/>
  </mergeCells>
  <pageMargins left="0.7" right="0.7" top="0.75" bottom="0.75" header="0.3" footer="0.3"/>
  <pageSetup scale="48" orientation="landscape" r:id="rId1"/>
  <rowBreaks count="2" manualBreakCount="2">
    <brk id="33" max="16383" man="1"/>
    <brk id="6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zoomScale="60" zoomScaleNormal="100" workbookViewId="0">
      <selection activeCell="U24" sqref="U24"/>
    </sheetView>
  </sheetViews>
  <sheetFormatPr defaultRowHeight="15" x14ac:dyDescent="0.25"/>
  <cols>
    <col min="1" max="1" width="9" customWidth="1"/>
    <col min="2" max="2" width="7" customWidth="1"/>
    <col min="3" max="3" width="34.42578125" customWidth="1"/>
    <col min="5" max="5" width="10.85546875" customWidth="1"/>
  </cols>
  <sheetData>
    <row r="1" spans="1:5" ht="47.25" customHeight="1" x14ac:dyDescent="0.5">
      <c r="A1" s="24"/>
      <c r="B1" s="24"/>
      <c r="C1" s="24"/>
      <c r="D1" s="24"/>
      <c r="E1" s="3"/>
    </row>
    <row r="3" spans="1:5" ht="24.95" customHeight="1" x14ac:dyDescent="0.4">
      <c r="A3" s="26"/>
      <c r="B3" s="26"/>
      <c r="C3" s="5"/>
    </row>
    <row r="4" spans="1:5" ht="24.95" customHeight="1" x14ac:dyDescent="0.4">
      <c r="A4" s="26"/>
      <c r="B4" s="26"/>
      <c r="C4" s="6"/>
    </row>
    <row r="5" spans="1:5" ht="24.95" customHeight="1" x14ac:dyDescent="0.4">
      <c r="A5" s="26"/>
      <c r="B5" s="26"/>
      <c r="C5" s="6"/>
    </row>
    <row r="7" spans="1:5" ht="35.1" customHeight="1" x14ac:dyDescent="0.4">
      <c r="A7" s="25"/>
      <c r="B7" s="25"/>
      <c r="C7" s="5"/>
    </row>
    <row r="8" spans="1:5" ht="35.1" customHeight="1" x14ac:dyDescent="0.4">
      <c r="A8" s="8"/>
      <c r="B8" s="9"/>
      <c r="C8" s="10"/>
    </row>
    <row r="9" spans="1:5" ht="35.1" customHeight="1" x14ac:dyDescent="0.4">
      <c r="A9" s="8"/>
      <c r="B9" s="9"/>
      <c r="C9" s="10"/>
    </row>
    <row r="10" spans="1:5" ht="35.1" customHeight="1" x14ac:dyDescent="0.4">
      <c r="A10" s="8"/>
      <c r="B10" s="9"/>
      <c r="C10" s="10"/>
    </row>
    <row r="11" spans="1:5" ht="35.1" customHeight="1" x14ac:dyDescent="0.4">
      <c r="A11" s="8"/>
      <c r="B11" s="9"/>
      <c r="C11" s="10"/>
    </row>
    <row r="12" spans="1:5" ht="35.1" customHeight="1" x14ac:dyDescent="0.4">
      <c r="A12" s="8"/>
      <c r="B12" s="9"/>
      <c r="C12" s="10"/>
    </row>
    <row r="13" spans="1:5" ht="35.1" customHeight="1" x14ac:dyDescent="0.4">
      <c r="A13" s="8"/>
      <c r="B13" s="9"/>
      <c r="C13" s="10"/>
    </row>
    <row r="14" spans="1:5" ht="35.1" customHeight="1" x14ac:dyDescent="0.4">
      <c r="A14" s="8"/>
      <c r="B14" s="9"/>
      <c r="C14" s="10"/>
    </row>
    <row r="15" spans="1:5" ht="35.1" customHeight="1" x14ac:dyDescent="0.4">
      <c r="A15" s="8"/>
      <c r="B15" s="9"/>
      <c r="C15" s="10"/>
    </row>
    <row r="16" spans="1:5" ht="35.1" customHeight="1" x14ac:dyDescent="0.4">
      <c r="A16" s="8"/>
      <c r="B16" s="9"/>
      <c r="C16" s="10"/>
    </row>
    <row r="17" spans="1:3" ht="35.1" customHeight="1" x14ac:dyDescent="0.4">
      <c r="A17" s="8"/>
      <c r="B17" s="9"/>
      <c r="C17" s="10"/>
    </row>
    <row r="18" spans="1:3" ht="35.1" customHeight="1" x14ac:dyDescent="0.4">
      <c r="A18" s="8"/>
      <c r="B18" s="9"/>
      <c r="C18" s="10"/>
    </row>
    <row r="19" spans="1:3" ht="35.1" customHeight="1" x14ac:dyDescent="0.4">
      <c r="A19" s="8"/>
      <c r="B19" s="9"/>
      <c r="C19" s="10"/>
    </row>
    <row r="20" spans="1:3" ht="35.1" customHeight="1" x14ac:dyDescent="0.4">
      <c r="A20" s="8"/>
      <c r="B20" s="9"/>
      <c r="C20" s="10"/>
    </row>
    <row r="21" spans="1:3" ht="35.1" customHeight="1" x14ac:dyDescent="0.4">
      <c r="A21" s="8"/>
      <c r="B21" s="9"/>
      <c r="C21" s="10"/>
    </row>
    <row r="22" spans="1:3" ht="35.1" customHeight="1" x14ac:dyDescent="0.4">
      <c r="A22" s="8"/>
      <c r="B22" s="9"/>
      <c r="C22" s="10"/>
    </row>
    <row r="23" spans="1:3" ht="35.1" customHeight="1" x14ac:dyDescent="0.4">
      <c r="A23" s="8"/>
      <c r="B23" s="9"/>
      <c r="C23" s="10"/>
    </row>
    <row r="24" spans="1:3" ht="35.1" customHeight="1" x14ac:dyDescent="0.4">
      <c r="A24" s="8"/>
      <c r="B24" s="9"/>
      <c r="C24" s="10"/>
    </row>
    <row r="25" spans="1:3" ht="35.1" customHeight="1" x14ac:dyDescent="0.4">
      <c r="A25" s="8"/>
      <c r="B25" s="9"/>
      <c r="C25" s="10"/>
    </row>
  </sheetData>
  <mergeCells count="5">
    <mergeCell ref="A1:D1"/>
    <mergeCell ref="A3:B3"/>
    <mergeCell ref="A4:B4"/>
    <mergeCell ref="A5:B5"/>
    <mergeCell ref="A7:B7"/>
  </mergeCells>
  <pageMargins left="0.7" right="0.7" top="0.75" bottom="0.75" header="0.3" footer="0.3"/>
  <pageSetup scale="8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workbookViewId="0">
      <selection sqref="A1:G17"/>
    </sheetView>
  </sheetViews>
  <sheetFormatPr defaultRowHeight="15" x14ac:dyDescent="0.25"/>
  <cols>
    <col min="1" max="1" width="9" customWidth="1"/>
    <col min="2" max="2" width="7" customWidth="1"/>
    <col min="3" max="3" width="34.42578125" customWidth="1"/>
    <col min="5" max="5" width="10.85546875" customWidth="1"/>
  </cols>
  <sheetData>
    <row r="1" spans="1:6" ht="47.25" customHeight="1" x14ac:dyDescent="0.5">
      <c r="A1" s="24" t="s">
        <v>9</v>
      </c>
      <c r="B1" s="24"/>
      <c r="C1" s="24"/>
      <c r="D1" s="24"/>
      <c r="E1" s="3" t="s">
        <v>8</v>
      </c>
      <c r="F1" t="s">
        <v>11</v>
      </c>
    </row>
    <row r="3" spans="1:6" ht="24.95" customHeight="1" x14ac:dyDescent="0.4">
      <c r="A3" s="26" t="s">
        <v>1</v>
      </c>
      <c r="B3" s="26"/>
      <c r="C3" s="5" t="s">
        <v>7</v>
      </c>
    </row>
    <row r="4" spans="1:6" ht="24.95" customHeight="1" x14ac:dyDescent="0.4">
      <c r="A4" s="26" t="s">
        <v>2</v>
      </c>
      <c r="B4" s="26"/>
      <c r="C4" s="6"/>
    </row>
    <row r="5" spans="1:6" ht="24.95" customHeight="1" x14ac:dyDescent="0.4">
      <c r="A5" s="26" t="s">
        <v>3</v>
      </c>
      <c r="B5" s="26"/>
      <c r="C5" s="6"/>
    </row>
    <row r="7" spans="1:6" ht="35.1" customHeight="1" x14ac:dyDescent="0.4">
      <c r="A7" s="25" t="s">
        <v>4</v>
      </c>
      <c r="B7" s="25"/>
      <c r="C7" s="5" t="s">
        <v>2</v>
      </c>
    </row>
    <row r="8" spans="1:6" ht="35.1" customHeight="1" x14ac:dyDescent="0.4">
      <c r="A8" s="8">
        <v>1</v>
      </c>
      <c r="B8" s="9" t="s">
        <v>5</v>
      </c>
      <c r="C8" s="10"/>
    </row>
    <row r="9" spans="1:6" ht="35.1" customHeight="1" x14ac:dyDescent="0.4">
      <c r="A9" s="8"/>
      <c r="B9" s="9" t="s">
        <v>6</v>
      </c>
      <c r="C9" s="10"/>
    </row>
    <row r="10" spans="1:6" ht="35.1" customHeight="1" x14ac:dyDescent="0.4">
      <c r="A10" s="8">
        <v>2</v>
      </c>
      <c r="B10" s="9" t="s">
        <v>5</v>
      </c>
      <c r="C10" s="10"/>
    </row>
    <row r="11" spans="1:6" ht="35.1" customHeight="1" x14ac:dyDescent="0.4">
      <c r="A11" s="8"/>
      <c r="B11" s="9" t="s">
        <v>6</v>
      </c>
      <c r="C11" s="10"/>
    </row>
    <row r="12" spans="1:6" ht="35.1" customHeight="1" x14ac:dyDescent="0.4">
      <c r="A12" s="8">
        <v>3</v>
      </c>
      <c r="B12" s="9" t="s">
        <v>5</v>
      </c>
      <c r="C12" s="10"/>
    </row>
    <row r="13" spans="1:6" ht="35.1" customHeight="1" x14ac:dyDescent="0.4">
      <c r="A13" s="8"/>
      <c r="B13" s="9" t="s">
        <v>6</v>
      </c>
      <c r="C13" s="10"/>
    </row>
    <row r="14" spans="1:6" ht="35.1" customHeight="1" x14ac:dyDescent="0.4">
      <c r="A14" s="8">
        <v>4</v>
      </c>
      <c r="B14" s="9" t="s">
        <v>5</v>
      </c>
      <c r="C14" s="10"/>
    </row>
    <row r="15" spans="1:6" ht="35.1" customHeight="1" x14ac:dyDescent="0.4">
      <c r="A15" s="8"/>
      <c r="B15" s="9" t="s">
        <v>6</v>
      </c>
      <c r="C15" s="10"/>
    </row>
    <row r="16" spans="1:6" ht="35.1" customHeight="1" x14ac:dyDescent="0.4">
      <c r="A16" s="8">
        <v>5</v>
      </c>
      <c r="B16" s="9" t="s">
        <v>5</v>
      </c>
      <c r="C16" s="10"/>
    </row>
    <row r="17" spans="1:3" ht="35.1" customHeight="1" x14ac:dyDescent="0.4">
      <c r="A17" s="8"/>
      <c r="B17" s="9" t="s">
        <v>6</v>
      </c>
      <c r="C17" s="10"/>
    </row>
  </sheetData>
  <mergeCells count="5">
    <mergeCell ref="A1:D1"/>
    <mergeCell ref="A3:B3"/>
    <mergeCell ref="A4:B4"/>
    <mergeCell ref="A5:B5"/>
    <mergeCell ref="A7:B7"/>
  </mergeCells>
  <pageMargins left="0.7" right="0.7" top="0.75" bottom="0.75" header="0.3" footer="0.3"/>
  <pageSetup scale="92" orientation="portrait" r:id="rId1"/>
  <colBreaks count="1" manualBreakCount="1">
    <brk id="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B49D11E8E3634498FCEBCB31811F4A" ma:contentTypeVersion="0" ma:contentTypeDescription="Create a new document." ma:contentTypeScope="" ma:versionID="3e7531089e63bd72abfcda12bc4ac0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F14DC9-30C1-4DE2-B9B0-FAA004894712}"/>
</file>

<file path=customXml/itemProps2.xml><?xml version="1.0" encoding="utf-8"?>
<ds:datastoreItem xmlns:ds="http://schemas.openxmlformats.org/officeDocument/2006/customXml" ds:itemID="{400F190D-87F1-4DDD-80C6-2ECC76088F33}"/>
</file>

<file path=customXml/itemProps3.xml><?xml version="1.0" encoding="utf-8"?>
<ds:datastoreItem xmlns:ds="http://schemas.openxmlformats.org/officeDocument/2006/customXml" ds:itemID="{F20B8224-8359-4FA3-86DB-F59828B73D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Bayou Corne</vt:lpstr>
      <vt:lpstr>Grand Bayou</vt:lpstr>
      <vt:lpstr>Bayou Choupique</vt:lpstr>
      <vt:lpstr>'Bayou Corne'!Print_Area</vt:lpstr>
    </vt:vector>
  </TitlesOfParts>
  <Company>LADOTD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Coco</dc:creator>
  <cp:lastModifiedBy>Brandon Magruder</cp:lastModifiedBy>
  <cp:lastPrinted>2013-01-31T15:43:17Z</cp:lastPrinted>
  <dcterms:created xsi:type="dcterms:W3CDTF">2012-08-17T12:48:36Z</dcterms:created>
  <dcterms:modified xsi:type="dcterms:W3CDTF">2016-02-22T19:02:44Z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0x0101003DB49D11E8E3634498FCEBCB31811F4A</vt:lpwstr>
  </property>
</Properties>
</file>